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200" activeTab="0"/>
  </bookViews>
  <sheets>
    <sheet name="CARGA" sheetId="1" r:id="rId1"/>
    <sheet name="FORMULARIO" sheetId="2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<sst xmlns="http://schemas.openxmlformats.org/spreadsheetml/2006/main" count="151" uniqueCount="128">
  <si>
    <t>Provincia de Santa Cruz</t>
  </si>
  <si>
    <t>N° de C.U.I.T.</t>
  </si>
  <si>
    <t>Para el Banco</t>
  </si>
  <si>
    <t xml:space="preserve">Son pesos: </t>
  </si>
  <si>
    <t>Datos del Contribuyente</t>
  </si>
  <si>
    <t>TOTAL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</si>
  <si>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</si>
  <si>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</si>
  <si>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</si>
  <si>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</si>
  <si>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</si>
  <si>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</si>
  <si>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</si>
  <si>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</si>
  <si>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</si>
  <si>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</si>
  <si>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</si>
  <si>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</si>
  <si>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</si>
  <si>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</si>
  <si>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</si>
  <si>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</si>
  <si>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</si>
  <si>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</si>
  <si>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</si>
  <si>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</si>
  <si>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</si>
  <si>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</si>
  <si>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</si>
  <si>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</si>
  <si>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</si>
  <si>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</si>
  <si>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</si>
  <si>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</si>
  <si>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</si>
  <si>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</si>
  <si>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</si>
  <si>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</si>
  <si>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</si>
  <si>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</si>
  <si>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</si>
  <si>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</si>
  <si>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</si>
  <si>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</si>
  <si>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</si>
  <si>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</si>
  <si>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</si>
  <si>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</si>
  <si>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</si>
  <si>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</si>
  <si>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</si>
  <si>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</si>
  <si>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</si>
  <si>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</si>
  <si>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</si>
  <si>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</si>
  <si>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</si>
  <si>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</si>
  <si>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</si>
  <si>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</si>
  <si>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</si>
  <si>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</si>
  <si>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</si>
  <si>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</si>
  <si>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</si>
  <si>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</si>
  <si>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</si>
  <si>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</si>
  <si>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</si>
  <si>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</si>
  <si>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</si>
  <si>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</si>
  <si>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</si>
  <si>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</si>
  <si>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</si>
  <si>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</si>
  <si>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</si>
  <si>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</si>
  <si>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</si>
  <si>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</si>
  <si>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</si>
  <si>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</si>
  <si>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</si>
  <si>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</si>
  <si>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</si>
  <si>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</si>
  <si>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</si>
  <si>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</si>
  <si>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</si>
  <si>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</si>
  <si>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</si>
  <si>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</si>
  <si>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</si>
  <si>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</si>
  <si>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</si>
  <si>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</si>
  <si>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</si>
  <si>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</si>
  <si>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</si>
  <si>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</si>
  <si>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</si>
  <si>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</si>
  <si>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</si>
  <si>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</si>
  <si>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</si>
  <si>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</si>
  <si>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</si>
  <si>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</si>
  <si>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</si>
  <si>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</si>
  <si>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</si>
  <si>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</si>
  <si>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</si>
  <si>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</si>
  <si>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</si>
  <si>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CONCEPTO</t>
  </si>
  <si>
    <t>Total del depósito</t>
  </si>
  <si>
    <t>Depositante</t>
  </si>
  <si>
    <t>TITULAR</t>
  </si>
  <si>
    <t>Cheque N°</t>
  </si>
  <si>
    <t>EFECTIVO</t>
  </si>
  <si>
    <t>BANCO</t>
  </si>
  <si>
    <t>(*)</t>
  </si>
  <si>
    <r>
      <t xml:space="preserve">COMPLETAR LOS CAMPOS CON  </t>
    </r>
    <r>
      <rPr>
        <b/>
        <sz val="12"/>
        <color indexed="10"/>
        <rFont val="Calibri"/>
        <family val="2"/>
      </rPr>
      <t>( * )</t>
    </r>
  </si>
  <si>
    <t>Policia Adicional</t>
  </si>
  <si>
    <r>
      <t>Para Ser Depositado En  Cuenta Nro. (01)</t>
    </r>
    <r>
      <rPr>
        <b/>
        <sz val="14"/>
        <rFont val="Arial"/>
        <family val="2"/>
      </rPr>
      <t xml:space="preserve"> 723742/4</t>
    </r>
  </si>
  <si>
    <t>JEFATURA DE POLICIA</t>
  </si>
  <si>
    <t>Jefatura de Policía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</si>
</sst>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164" fontId="5" fillId="0" borderId="0" xfId="48" applyNumberFormat="1" applyFont="1" applyFill="1" applyBorder="1" applyAlignment="1" applyProtection="1">
      <alignment/>
      <protection hidden="1"/>
    </xf>
    <xf numFmtId="164" fontId="5" fillId="0" borderId="10" xfId="48" applyNumberFormat="1" applyFont="1" applyFill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164" fontId="3" fillId="0" borderId="22" xfId="4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5" fillId="0" borderId="15" xfId="48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17" fontId="7" fillId="0" borderId="10" xfId="0" applyNumberFormat="1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4" fontId="0" fillId="0" borderId="18" xfId="0" applyNumberFormat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>
      <alignment horizontal="left"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5" fillId="33" borderId="26" xfId="0" applyFont="1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left"/>
      <protection hidden="1"/>
    </xf>
    <xf numFmtId="0" fontId="5" fillId="33" borderId="30" xfId="0" applyFont="1" applyFill="1" applyBorder="1" applyAlignment="1" applyProtection="1">
      <alignment horizontal="left"/>
      <protection hidden="1"/>
    </xf>
    <xf numFmtId="4" fontId="5" fillId="33" borderId="31" xfId="0" applyNumberFormat="1" applyFont="1" applyFill="1" applyBorder="1" applyAlignment="1" applyProtection="1">
      <alignment horizontal="center"/>
      <protection hidden="1"/>
    </xf>
    <xf numFmtId="4" fontId="5" fillId="33" borderId="32" xfId="0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horizontal="left"/>
      <protection hidden="1"/>
    </xf>
    <xf numFmtId="0" fontId="49" fillId="0" borderId="28" xfId="0" applyFont="1" applyBorder="1" applyAlignment="1" applyProtection="1">
      <alignment/>
      <protection hidden="1"/>
    </xf>
    <xf numFmtId="0" fontId="49" fillId="0" borderId="28" xfId="0" applyFont="1" applyFill="1" applyBorder="1" applyAlignment="1" applyProtection="1">
      <alignment vertical="top" wrapText="1"/>
      <protection hidden="1"/>
    </xf>
    <xf numFmtId="0" fontId="49" fillId="0" borderId="0" xfId="0" applyFont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10" xfId="0" applyNumberFormat="1" applyBorder="1" applyAlignment="1" applyProtection="1">
      <alignment horizontal="center"/>
      <protection locked="0"/>
    </xf>
    <xf numFmtId="0" fontId="50" fillId="0" borderId="33" xfId="0" applyFont="1" applyBorder="1" applyAlignment="1" applyProtection="1">
      <alignment/>
      <protection hidden="1"/>
    </xf>
    <xf numFmtId="0" fontId="50" fillId="0" borderId="34" xfId="0" applyFont="1" applyBorder="1" applyAlignment="1" applyProtection="1">
      <alignment/>
      <protection hidden="1"/>
    </xf>
    <xf numFmtId="0" fontId="49" fillId="0" borderId="29" xfId="0" applyFont="1" applyFill="1" applyBorder="1" applyAlignment="1" applyProtection="1">
      <alignment horizontal="left" vertical="center" wrapText="1"/>
      <protection hidden="1"/>
    </xf>
    <xf numFmtId="0" fontId="13" fillId="0" borderId="35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37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38" xfId="0" applyFont="1" applyFill="1" applyBorder="1" applyAlignment="1" applyProtection="1">
      <alignment horizontal="left" vertical="top" wrapText="1"/>
      <protection locked="0"/>
    </xf>
    <xf numFmtId="0" fontId="5" fillId="33" borderId="39" xfId="0" applyFont="1" applyFill="1" applyBorder="1" applyAlignment="1" applyProtection="1">
      <alignment horizontal="center" vertical="center"/>
      <protection hidden="1"/>
    </xf>
    <xf numFmtId="0" fontId="5" fillId="33" borderId="29" xfId="0" applyFont="1" applyFill="1" applyBorder="1" applyAlignment="1" applyProtection="1">
      <alignment horizontal="center" vertical="center"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0" fillId="0" borderId="10" xfId="0" applyNumberForma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/>
      <protection hidden="1"/>
    </xf>
    <xf numFmtId="0" fontId="7" fillId="0" borderId="11" xfId="0" applyNumberFormat="1" applyFont="1" applyBorder="1" applyAlignment="1" applyProtection="1">
      <alignment horizontal="center"/>
      <protection hidden="1"/>
    </xf>
    <xf numFmtId="0" fontId="7" fillId="0" borderId="18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4" fontId="8" fillId="0" borderId="11" xfId="0" applyNumberFormat="1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3" fillId="0" borderId="42" xfId="0" applyFont="1" applyFill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" fillId="35" borderId="41" xfId="0" applyFont="1" applyFill="1" applyBorder="1" applyAlignment="1" applyProtection="1">
      <alignment horizontal="center" vertical="center"/>
      <protection hidden="1"/>
    </xf>
    <xf numFmtId="0" fontId="3" fillId="35" borderId="23" xfId="0" applyFont="1" applyFill="1" applyBorder="1" applyAlignment="1" applyProtection="1">
      <alignment horizontal="center" vertical="center"/>
      <protection hidden="1"/>
    </xf>
    <xf numFmtId="0" fontId="3" fillId="35" borderId="24" xfId="0" applyFont="1" applyFill="1" applyBorder="1" applyAlignment="1" applyProtection="1">
      <alignment horizontal="center" vertical="center"/>
      <protection hidden="1"/>
    </xf>
    <xf numFmtId="0" fontId="3" fillId="35" borderId="42" xfId="0" applyFont="1" applyFill="1" applyBorder="1" applyAlignment="1" applyProtection="1">
      <alignment horizontal="center" vertical="center"/>
      <protection hidden="1"/>
    </xf>
    <xf numFmtId="0" fontId="3" fillId="35" borderId="43" xfId="0" applyFont="1" applyFill="1" applyBorder="1" applyAlignment="1" applyProtection="1">
      <alignment horizontal="center" vertical="center"/>
      <protection hidden="1"/>
    </xf>
    <xf numFmtId="0" fontId="3" fillId="35" borderId="25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9" xfId="0" applyFont="1" applyFill="1" applyBorder="1" applyAlignment="1" applyProtection="1">
      <alignment horizontal="left" vertical="top" wrapText="1"/>
      <protection hidden="1"/>
    </xf>
    <xf numFmtId="0" fontId="5" fillId="0" borderId="44" xfId="0" applyFont="1" applyFill="1" applyBorder="1" applyAlignment="1" applyProtection="1">
      <alignment horizontal="left" vertical="top" wrapText="1"/>
      <protection hidden="1"/>
    </xf>
    <xf numFmtId="0" fontId="5" fillId="0" borderId="13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45" xfId="0" applyFont="1" applyFill="1" applyBorder="1" applyAlignment="1" applyProtection="1">
      <alignment horizontal="left" vertical="top" wrapText="1"/>
      <protection hidden="1"/>
    </xf>
    <xf numFmtId="0" fontId="5" fillId="0" borderId="20" xfId="0" applyFont="1" applyFill="1" applyBorder="1" applyAlignment="1" applyProtection="1">
      <alignment horizontal="left" vertical="top" wrapText="1"/>
      <protection hidden="1"/>
    </xf>
    <xf numFmtId="0" fontId="5" fillId="0" borderId="16" xfId="0" applyFont="1" applyFill="1" applyBorder="1" applyAlignment="1" applyProtection="1">
      <alignment horizontal="left" vertical="top" wrapText="1"/>
      <protection hidden="1"/>
    </xf>
    <xf numFmtId="0" fontId="5" fillId="0" borderId="46" xfId="0" applyFont="1" applyFill="1" applyBorder="1" applyAlignment="1" applyProtection="1">
      <alignment horizontal="left" vertical="top" wrapText="1"/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33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47" xfId="0" applyFont="1" applyBorder="1" applyAlignment="1" applyProtection="1">
      <alignment horizontal="left"/>
      <protection hidden="1"/>
    </xf>
    <xf numFmtId="0" fontId="10" fillId="0" borderId="34" xfId="0" applyFont="1" applyBorder="1" applyAlignment="1" applyProtection="1">
      <alignment horizontal="left"/>
      <protection hidden="1"/>
    </xf>
    <xf numFmtId="0" fontId="5" fillId="0" borderId="48" xfId="0" applyFont="1" applyFill="1" applyBorder="1" applyAlignment="1" applyProtection="1">
      <alignment horizontal="left" vertical="top" wrapText="1"/>
      <protection hidden="1"/>
    </xf>
    <xf numFmtId="0" fontId="5" fillId="0" borderId="23" xfId="0" applyFont="1" applyFill="1" applyBorder="1" applyAlignment="1" applyProtection="1">
      <alignment horizontal="left" vertical="top" wrapText="1"/>
      <protection hidden="1"/>
    </xf>
    <xf numFmtId="0" fontId="5" fillId="0" borderId="49" xfId="0" applyFont="1" applyFill="1" applyBorder="1" applyAlignment="1" applyProtection="1">
      <alignment horizontal="left" vertical="top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14" fillId="0" borderId="27" xfId="0" applyFont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00075"/>
          <a:ext cx="628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19050</xdr:rowOff>
    </xdr:from>
    <xdr:to>
      <xdr:col>1</xdr:col>
      <xdr:colOff>771525</xdr:colOff>
      <xdr:row>26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095750"/>
          <a:ext cx="628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39</xdr:row>
      <xdr:rowOff>19050</xdr:rowOff>
    </xdr:from>
    <xdr:to>
      <xdr:col>1</xdr:col>
      <xdr:colOff>771525</xdr:colOff>
      <xdr:row>44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7591425"/>
          <a:ext cx="628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showGridLines="0" tabSelected="1" zoomScalePageLayoutView="0" workbookViewId="0" topLeftCell="A1">
      <selection activeCell="B4" sqref="B4"/>
    </sheetView>
  </sheetViews>
  <sheetFormatPr defaultColWidth="19.140625" defaultRowHeight="15"/>
  <cols>
    <col min="1" max="2" width="19.140625" style="4" customWidth="1"/>
    <col min="3" max="3" width="16.421875" style="4" customWidth="1"/>
    <col min="4" max="4" width="23.7109375" style="4" customWidth="1"/>
    <col min="5" max="16384" width="19.140625" style="4" customWidth="1"/>
  </cols>
  <sheetData>
    <row r="1" ht="15.75" thickBot="1"/>
    <row r="2" spans="3:5" ht="16.5" thickBot="1">
      <c r="C2" s="57"/>
      <c r="D2" s="62" t="s">
        <v>123</v>
      </c>
      <c r="E2" s="63"/>
    </row>
    <row r="3" ht="15.75" thickBot="1"/>
    <row r="4" spans="3:6" ht="18.75">
      <c r="C4" s="65" t="s">
        <v>124</v>
      </c>
      <c r="D4" s="66"/>
      <c r="E4" s="39"/>
      <c r="F4" s="40"/>
    </row>
    <row r="5" spans="3:6" ht="15">
      <c r="C5" s="43" t="s">
        <v>4</v>
      </c>
      <c r="D5" s="44"/>
      <c r="E5" s="35"/>
      <c r="F5" s="45"/>
    </row>
    <row r="6" spans="3:6" ht="15">
      <c r="C6" s="46"/>
      <c r="D6" s="45"/>
      <c r="E6" s="35"/>
      <c r="F6" s="45"/>
    </row>
    <row r="7" spans="3:6" ht="15.75">
      <c r="C7" s="43" t="s">
        <v>118</v>
      </c>
      <c r="D7" s="79"/>
      <c r="E7" s="79"/>
      <c r="F7" s="55" t="s">
        <v>122</v>
      </c>
    </row>
    <row r="8" spans="3:6" ht="15.75">
      <c r="C8" s="43" t="s">
        <v>1</v>
      </c>
      <c r="D8" s="79"/>
      <c r="E8" s="79"/>
      <c r="F8" s="55" t="s">
        <v>122</v>
      </c>
    </row>
    <row r="9" spans="3:6" ht="15.75">
      <c r="C9" s="43" t="s">
        <v>117</v>
      </c>
      <c r="D9" s="79"/>
      <c r="E9" s="79"/>
      <c r="F9" s="55" t="s">
        <v>122</v>
      </c>
    </row>
    <row r="10" spans="3:6" ht="15">
      <c r="C10" s="43"/>
      <c r="D10" s="54"/>
      <c r="E10" s="35"/>
      <c r="F10" s="45"/>
    </row>
    <row r="11" spans="3:15" ht="15" customHeight="1">
      <c r="C11" s="76" t="s">
        <v>115</v>
      </c>
      <c r="D11" s="67"/>
      <c r="E11" s="68"/>
      <c r="F11" s="69"/>
      <c r="G11" s="64" t="s">
        <v>122</v>
      </c>
      <c r="H11" s="37"/>
      <c r="I11" s="37"/>
      <c r="J11" s="37"/>
      <c r="K11" s="37"/>
      <c r="L11" s="37"/>
      <c r="M11" s="37"/>
      <c r="N11" s="37"/>
      <c r="O11" s="37"/>
    </row>
    <row r="12" spans="3:15" ht="15">
      <c r="C12" s="77"/>
      <c r="D12" s="70"/>
      <c r="E12" s="71"/>
      <c r="F12" s="72"/>
      <c r="G12" s="64"/>
      <c r="H12" s="37"/>
      <c r="I12" s="37"/>
      <c r="J12" s="37"/>
      <c r="K12" s="37"/>
      <c r="L12" s="37"/>
      <c r="M12" s="37"/>
      <c r="N12" s="37"/>
      <c r="O12" s="37"/>
    </row>
    <row r="13" spans="3:15" ht="15">
      <c r="C13" s="77"/>
      <c r="D13" s="70"/>
      <c r="E13" s="71"/>
      <c r="F13" s="72"/>
      <c r="G13" s="64"/>
      <c r="H13" s="37"/>
      <c r="I13" s="37"/>
      <c r="J13" s="37"/>
      <c r="K13" s="37"/>
      <c r="L13" s="37"/>
      <c r="M13" s="37"/>
      <c r="N13" s="37"/>
      <c r="O13" s="37"/>
    </row>
    <row r="14" spans="3:15" ht="15">
      <c r="C14" s="77"/>
      <c r="D14" s="70"/>
      <c r="E14" s="71"/>
      <c r="F14" s="72"/>
      <c r="G14" s="64"/>
      <c r="H14" s="37"/>
      <c r="I14" s="37"/>
      <c r="J14" s="37"/>
      <c r="K14" s="37"/>
      <c r="L14" s="37"/>
      <c r="M14" s="37"/>
      <c r="N14" s="37"/>
      <c r="O14" s="37"/>
    </row>
    <row r="15" spans="3:15" ht="15">
      <c r="C15" s="78"/>
      <c r="D15" s="73"/>
      <c r="E15" s="74"/>
      <c r="F15" s="75"/>
      <c r="G15" s="64"/>
      <c r="H15" s="37"/>
      <c r="I15" s="37"/>
      <c r="J15" s="37"/>
      <c r="K15" s="37"/>
      <c r="L15" s="37"/>
      <c r="M15" s="37"/>
      <c r="N15" s="37"/>
      <c r="O15" s="37"/>
    </row>
    <row r="16" spans="2:15" ht="15.75">
      <c r="B16" s="35"/>
      <c r="C16" s="47" t="s">
        <v>120</v>
      </c>
      <c r="D16" s="48"/>
      <c r="E16" s="42"/>
      <c r="F16" s="56" t="s">
        <v>122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2:15" ht="15.75">
      <c r="B17" s="49"/>
      <c r="C17" s="47" t="s">
        <v>119</v>
      </c>
      <c r="D17" s="61"/>
      <c r="E17" s="50"/>
      <c r="F17" s="56"/>
      <c r="G17" s="37"/>
      <c r="H17" s="37"/>
      <c r="I17" s="37"/>
      <c r="J17" s="37"/>
      <c r="K17" s="37"/>
      <c r="L17" s="37"/>
      <c r="M17" s="37"/>
      <c r="N17" s="37"/>
      <c r="O17" s="37"/>
    </row>
    <row r="18" spans="2:6" ht="15.75">
      <c r="B18" s="35"/>
      <c r="C18" s="47" t="s">
        <v>121</v>
      </c>
      <c r="D18" s="1"/>
      <c r="E18" s="42"/>
      <c r="F18" s="55" t="s">
        <v>122</v>
      </c>
    </row>
    <row r="19" spans="3:6" ht="15.75" thickBot="1">
      <c r="C19" s="51" t="s">
        <v>5</v>
      </c>
      <c r="D19" s="52"/>
      <c r="E19" s="53">
        <f>SUM(E16:E18)</f>
        <v>0</v>
      </c>
      <c r="F19" s="41"/>
    </row>
    <row r="20" spans="3:4" ht="15">
      <c r="C20" s="35"/>
      <c r="D20" s="35"/>
    </row>
  </sheetData>
  <sheetProtection password="CEE9" sheet="1"/>
  <mergeCells count="7">
    <mergeCell ref="G11:G15"/>
    <mergeCell ref="C4:D4"/>
    <mergeCell ref="D11:F15"/>
    <mergeCell ref="C11:C15"/>
    <mergeCell ref="D7:E7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4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2.00390625" style="4" customWidth="1"/>
    <col min="2" max="2" width="14.00390625" style="4" bestFit="1" customWidth="1"/>
    <col min="3" max="3" width="15.7109375" style="4" customWidth="1"/>
    <col min="4" max="4" width="15.8515625" style="4" customWidth="1"/>
    <col min="5" max="5" width="2.140625" style="4" customWidth="1"/>
    <col min="6" max="7" width="11.421875" style="4" customWidth="1"/>
    <col min="8" max="8" width="16.7109375" style="4" customWidth="1"/>
    <col min="9" max="14" width="2.28125" style="4" bestFit="1" customWidth="1"/>
    <col min="15" max="15" width="2.00390625" style="4" customWidth="1"/>
    <col min="16" max="17" width="2.28125" style="4" bestFit="1" customWidth="1"/>
    <col min="18" max="19" width="3.140625" style="4" bestFit="1" customWidth="1"/>
    <col min="20" max="20" width="14.28125" style="4" customWidth="1"/>
    <col min="21" max="16384" width="11.421875" style="4" customWidth="1"/>
  </cols>
  <sheetData>
    <row r="1" ht="15.75" thickBot="1"/>
    <row r="2" spans="2:20" ht="15" customHeight="1">
      <c r="B2" s="6"/>
      <c r="C2" s="88" t="s">
        <v>0</v>
      </c>
      <c r="D2" s="89"/>
      <c r="E2" s="89"/>
      <c r="F2" s="89"/>
      <c r="G2" s="89"/>
      <c r="H2" s="90"/>
      <c r="I2" s="91" t="str">
        <f>+CARGA!C4</f>
        <v>Policia Adicional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</row>
    <row r="3" spans="2:20" ht="15" customHeight="1" thickBot="1">
      <c r="B3" s="7"/>
      <c r="C3" s="97" t="s">
        <v>126</v>
      </c>
      <c r="D3" s="98"/>
      <c r="E3" s="98"/>
      <c r="F3" s="98"/>
      <c r="G3" s="98"/>
      <c r="H3" s="99"/>
      <c r="I3" s="94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2:20" ht="15" customHeight="1">
      <c r="B4" s="8"/>
      <c r="C4" s="100" t="s">
        <v>125</v>
      </c>
      <c r="D4" s="101"/>
      <c r="E4" s="101"/>
      <c r="F4" s="101"/>
      <c r="G4" s="101"/>
      <c r="H4" s="102"/>
      <c r="I4" s="94"/>
      <c r="J4" s="95"/>
      <c r="K4" s="95"/>
      <c r="L4" s="95"/>
      <c r="M4" s="95"/>
      <c r="N4" s="95"/>
      <c r="O4" s="95"/>
      <c r="P4" s="95"/>
      <c r="Q4" s="95"/>
      <c r="R4" s="95"/>
      <c r="S4" s="95"/>
      <c r="T4" s="96"/>
    </row>
    <row r="5" spans="2:20" ht="15.75" thickBot="1">
      <c r="B5" s="8"/>
      <c r="C5" s="103"/>
      <c r="D5" s="104"/>
      <c r="E5" s="104"/>
      <c r="F5" s="104"/>
      <c r="G5" s="104"/>
      <c r="H5" s="105"/>
      <c r="I5" s="94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2:20" ht="15">
      <c r="B6" s="9"/>
      <c r="C6" s="10"/>
      <c r="D6" s="16" t="s">
        <v>118</v>
      </c>
      <c r="E6" s="12"/>
      <c r="F6" s="86">
        <f>CARGA!D7</f>
        <v>0</v>
      </c>
      <c r="G6" s="86"/>
      <c r="H6" s="87"/>
      <c r="I6" s="106">
        <f>CARGA!D11</f>
        <v>0</v>
      </c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8"/>
    </row>
    <row r="7" spans="2:20" ht="15">
      <c r="B7" s="9"/>
      <c r="C7" s="10"/>
      <c r="D7" s="13" t="s">
        <v>1</v>
      </c>
      <c r="E7" s="14"/>
      <c r="F7" s="86">
        <f>CARGA!D8</f>
        <v>0</v>
      </c>
      <c r="G7" s="86"/>
      <c r="H7" s="87"/>
      <c r="I7" s="109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</row>
    <row r="8" spans="2:20" ht="15">
      <c r="B8" s="9"/>
      <c r="C8" s="15"/>
      <c r="D8" s="16" t="s">
        <v>117</v>
      </c>
      <c r="E8" s="12"/>
      <c r="F8" s="86">
        <f>CARGA!D9</f>
        <v>0</v>
      </c>
      <c r="G8" s="86"/>
      <c r="H8" s="87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</row>
    <row r="9" spans="2:20" ht="15">
      <c r="B9" s="9"/>
      <c r="C9" s="15"/>
      <c r="D9" s="13"/>
      <c r="E9" s="14"/>
      <c r="F9" s="86"/>
      <c r="G9" s="86"/>
      <c r="H9" s="87"/>
      <c r="I9" s="109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1"/>
    </row>
    <row r="10" spans="2:20" ht="15">
      <c r="B10" s="9"/>
      <c r="C10" s="15"/>
      <c r="D10" s="16"/>
      <c r="E10" s="12"/>
      <c r="F10" s="86"/>
      <c r="G10" s="86"/>
      <c r="H10" s="87"/>
      <c r="I10" s="109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1"/>
    </row>
    <row r="11" spans="2:20" ht="15">
      <c r="B11" s="9"/>
      <c r="C11" s="15"/>
      <c r="D11" s="13"/>
      <c r="E11" s="14"/>
      <c r="F11" s="86">
        <f>CARGA!D12</f>
        <v>0</v>
      </c>
      <c r="G11" s="86"/>
      <c r="H11" s="87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/>
    </row>
    <row r="12" spans="2:20" ht="15">
      <c r="B12" s="9"/>
      <c r="C12" s="18"/>
      <c r="D12" s="19"/>
      <c r="E12" s="20"/>
      <c r="F12" s="21"/>
      <c r="G12" s="21"/>
      <c r="H12" s="21"/>
      <c r="I12" s="112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</row>
    <row r="13" spans="2:20" ht="15">
      <c r="B13" s="9"/>
      <c r="C13" s="15"/>
      <c r="D13" s="23"/>
      <c r="E13" s="24"/>
      <c r="F13" s="24"/>
      <c r="G13" s="83" t="str">
        <f>+CARGA!C16</f>
        <v>EFECTIVO</v>
      </c>
      <c r="H13" s="83"/>
      <c r="I13" s="17"/>
      <c r="J13" s="17"/>
      <c r="K13" s="17"/>
      <c r="L13" s="17"/>
      <c r="M13" s="25"/>
      <c r="N13" s="25"/>
      <c r="O13" s="25"/>
      <c r="P13" s="25"/>
      <c r="Q13" s="25"/>
      <c r="R13" s="25"/>
      <c r="S13" s="25"/>
      <c r="T13" s="36">
        <f>CARGA!$E$16</f>
        <v>0</v>
      </c>
    </row>
    <row r="14" spans="2:20" ht="15">
      <c r="B14" s="80">
        <v>1</v>
      </c>
      <c r="C14" s="15"/>
      <c r="D14" s="27"/>
      <c r="E14" s="17"/>
      <c r="F14" s="58" t="s">
        <v>119</v>
      </c>
      <c r="G14" s="81">
        <f>CARGA!$D$17</f>
        <v>0</v>
      </c>
      <c r="H14" s="82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6"/>
    </row>
    <row r="15" spans="2:20" ht="15">
      <c r="B15" s="80"/>
      <c r="C15" s="15"/>
      <c r="D15" s="27"/>
      <c r="E15" s="17"/>
      <c r="F15" s="38" t="s">
        <v>121</v>
      </c>
      <c r="G15" s="84">
        <f>CARGA!$D$18</f>
        <v>0</v>
      </c>
      <c r="H15" s="8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6">
        <f>CARGA!$E$18</f>
        <v>0</v>
      </c>
    </row>
    <row r="16" spans="2:20" ht="15.75" thickBot="1">
      <c r="B16" s="80"/>
      <c r="C16" s="15"/>
      <c r="D16" s="28"/>
      <c r="E16" s="29"/>
      <c r="F16" s="29"/>
      <c r="G16" s="29"/>
      <c r="H16" s="30"/>
      <c r="I16" s="59"/>
      <c r="J16" s="59"/>
      <c r="K16" s="59"/>
      <c r="L16" s="59"/>
      <c r="M16" s="17"/>
      <c r="N16" s="17"/>
      <c r="O16" s="17"/>
      <c r="P16" s="17"/>
      <c r="Q16" s="17"/>
      <c r="R16" s="17"/>
      <c r="S16" s="17"/>
      <c r="T16" s="31"/>
    </row>
    <row r="17" spans="2:20" ht="15.75" thickBot="1">
      <c r="B17" s="32"/>
      <c r="C17" s="33"/>
      <c r="D17" s="115" t="s">
        <v>116</v>
      </c>
      <c r="E17" s="115"/>
      <c r="F17" s="115"/>
      <c r="G17" s="115"/>
      <c r="H17" s="115"/>
      <c r="I17" s="60"/>
      <c r="J17" s="60"/>
      <c r="K17" s="60"/>
      <c r="L17" s="60"/>
      <c r="M17" s="25"/>
      <c r="N17" s="25"/>
      <c r="O17" s="25"/>
      <c r="P17" s="25"/>
      <c r="Q17" s="25"/>
      <c r="R17" s="25"/>
      <c r="S17" s="25"/>
      <c r="T17" s="34">
        <f>CARGA!$E$19</f>
        <v>0</v>
      </c>
    </row>
    <row r="18" spans="2:20" ht="15.75" thickBot="1">
      <c r="B18" s="129" t="s">
        <v>2</v>
      </c>
      <c r="C18" s="130"/>
      <c r="D18" s="121" t="s">
        <v>3</v>
      </c>
      <c r="E18" s="122"/>
      <c r="F18" s="123" t="str">
        <f>Hoja3!B6</f>
        <v>  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</row>
    <row r="19" spans="4:12" ht="15.75" thickBot="1">
      <c r="D19" s="35"/>
      <c r="E19" s="35"/>
      <c r="F19" s="35"/>
      <c r="G19" s="35"/>
      <c r="H19" s="35"/>
      <c r="I19" s="35"/>
      <c r="J19" s="35"/>
      <c r="K19" s="35"/>
      <c r="L19" s="35"/>
    </row>
    <row r="20" spans="2:20" s="35" customFormat="1" ht="15.75" customHeight="1">
      <c r="B20" s="6"/>
      <c r="C20" s="88" t="s">
        <v>0</v>
      </c>
      <c r="D20" s="89"/>
      <c r="E20" s="89"/>
      <c r="F20" s="89"/>
      <c r="G20" s="89"/>
      <c r="H20" s="90"/>
      <c r="I20" s="91" t="str">
        <f>+I2</f>
        <v>Policia Adicional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</row>
    <row r="21" spans="2:20" s="35" customFormat="1" ht="15.75" customHeight="1" thickBot="1">
      <c r="B21" s="7"/>
      <c r="C21" s="97" t="str">
        <f>+C3</f>
        <v>JEFATURA DE POLICIA</v>
      </c>
      <c r="D21" s="98"/>
      <c r="E21" s="98"/>
      <c r="F21" s="98"/>
      <c r="G21" s="98"/>
      <c r="H21" s="99"/>
      <c r="I21" s="94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</row>
    <row r="22" spans="2:22" s="35" customFormat="1" ht="15" customHeight="1">
      <c r="B22" s="8"/>
      <c r="C22" s="100" t="str">
        <f>+C4</f>
        <v>Para Ser Depositado En  Cuenta Nro. (01) 723742/4</v>
      </c>
      <c r="D22" s="101"/>
      <c r="E22" s="101"/>
      <c r="F22" s="101"/>
      <c r="G22" s="101"/>
      <c r="H22" s="102"/>
      <c r="I22" s="94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V22" s="25"/>
    </row>
    <row r="23" spans="2:20" s="35" customFormat="1" ht="15.75" customHeight="1" thickBot="1">
      <c r="B23" s="8"/>
      <c r="C23" s="103"/>
      <c r="D23" s="104"/>
      <c r="E23" s="104"/>
      <c r="F23" s="104"/>
      <c r="G23" s="104"/>
      <c r="H23" s="105"/>
      <c r="I23" s="94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6"/>
    </row>
    <row r="24" spans="2:20" s="35" customFormat="1" ht="15">
      <c r="B24" s="9"/>
      <c r="C24" s="10"/>
      <c r="D24" s="11" t="str">
        <f>+D6</f>
        <v>TITULAR</v>
      </c>
      <c r="E24" s="12"/>
      <c r="F24" s="86">
        <f aca="true" t="shared" si="0" ref="F24:F29">F6</f>
        <v>0</v>
      </c>
      <c r="G24" s="86"/>
      <c r="H24" s="86"/>
      <c r="I24" s="126">
        <f>I6</f>
        <v>0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</row>
    <row r="25" spans="2:20" s="35" customFormat="1" ht="15">
      <c r="B25" s="9"/>
      <c r="C25" s="10"/>
      <c r="D25" s="13" t="s">
        <v>1</v>
      </c>
      <c r="E25" s="14"/>
      <c r="F25" s="86">
        <f t="shared" si="0"/>
        <v>0</v>
      </c>
      <c r="G25" s="86"/>
      <c r="H25" s="86"/>
      <c r="I25" s="109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</row>
    <row r="26" spans="2:20" s="35" customFormat="1" ht="15">
      <c r="B26" s="9"/>
      <c r="C26" s="15"/>
      <c r="D26" s="16" t="str">
        <f>+D8</f>
        <v>Depositante</v>
      </c>
      <c r="E26" s="12"/>
      <c r="F26" s="86">
        <f t="shared" si="0"/>
        <v>0</v>
      </c>
      <c r="G26" s="86"/>
      <c r="H26" s="86"/>
      <c r="I26" s="109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</row>
    <row r="27" spans="2:20" s="35" customFormat="1" ht="15">
      <c r="B27" s="9"/>
      <c r="C27" s="15"/>
      <c r="D27" s="13"/>
      <c r="E27" s="14"/>
      <c r="F27" s="86">
        <f t="shared" si="0"/>
        <v>0</v>
      </c>
      <c r="G27" s="86"/>
      <c r="H27" s="86"/>
      <c r="I27" s="109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</row>
    <row r="28" spans="2:20" s="35" customFormat="1" ht="15">
      <c r="B28" s="9"/>
      <c r="C28" s="15"/>
      <c r="D28" s="16"/>
      <c r="E28" s="12"/>
      <c r="F28" s="86">
        <f t="shared" si="0"/>
        <v>0</v>
      </c>
      <c r="G28" s="86"/>
      <c r="H28" s="86"/>
      <c r="I28" s="109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</row>
    <row r="29" spans="2:20" s="35" customFormat="1" ht="15">
      <c r="B29" s="9"/>
      <c r="C29" s="15"/>
      <c r="D29" s="13"/>
      <c r="E29" s="14"/>
      <c r="F29" s="86">
        <f t="shared" si="0"/>
        <v>0</v>
      </c>
      <c r="G29" s="86"/>
      <c r="H29" s="86"/>
      <c r="I29" s="109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1"/>
    </row>
    <row r="30" spans="2:20" s="35" customFormat="1" ht="15">
      <c r="B30" s="9"/>
      <c r="C30" s="18"/>
      <c r="D30" s="19"/>
      <c r="E30" s="20"/>
      <c r="F30" s="21"/>
      <c r="G30" s="21"/>
      <c r="H30" s="22"/>
      <c r="I30" s="112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4"/>
    </row>
    <row r="31" spans="2:20" s="35" customFormat="1" ht="15">
      <c r="B31" s="9"/>
      <c r="C31" s="15"/>
      <c r="D31" s="23"/>
      <c r="E31" s="24"/>
      <c r="F31" s="24"/>
      <c r="G31" s="83">
        <f>+CARGA!C34</f>
        <v>0</v>
      </c>
      <c r="H31" s="83"/>
      <c r="I31" s="17"/>
      <c r="J31" s="17"/>
      <c r="K31" s="17"/>
      <c r="L31" s="17"/>
      <c r="M31" s="25"/>
      <c r="N31" s="25"/>
      <c r="O31" s="25"/>
      <c r="P31" s="25"/>
      <c r="Q31" s="25"/>
      <c r="R31" s="25"/>
      <c r="S31" s="25"/>
      <c r="T31" s="36">
        <f>CARGA!$E$16</f>
        <v>0</v>
      </c>
    </row>
    <row r="32" spans="2:20" s="35" customFormat="1" ht="15">
      <c r="B32" s="80">
        <v>2</v>
      </c>
      <c r="C32" s="15"/>
      <c r="D32" s="27"/>
      <c r="E32" s="17"/>
      <c r="F32" s="58" t="s">
        <v>119</v>
      </c>
      <c r="G32" s="81">
        <f>CARGA!$D$17</f>
        <v>0</v>
      </c>
      <c r="H32" s="82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26"/>
    </row>
    <row r="33" spans="2:20" s="35" customFormat="1" ht="15">
      <c r="B33" s="80"/>
      <c r="C33" s="15"/>
      <c r="D33" s="27"/>
      <c r="E33" s="17"/>
      <c r="F33" s="38" t="s">
        <v>121</v>
      </c>
      <c r="G33" s="84">
        <f>CARGA!$D$18</f>
        <v>0</v>
      </c>
      <c r="H33" s="8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26">
        <f>CARGA!$E$18</f>
        <v>0</v>
      </c>
    </row>
    <row r="34" spans="2:20" s="35" customFormat="1" ht="15.75" thickBot="1">
      <c r="B34" s="80"/>
      <c r="C34" s="15"/>
      <c r="D34" s="28"/>
      <c r="E34" s="29"/>
      <c r="F34" s="29"/>
      <c r="G34" s="29"/>
      <c r="H34" s="30"/>
      <c r="I34" s="59"/>
      <c r="J34" s="59"/>
      <c r="K34" s="59"/>
      <c r="L34" s="59"/>
      <c r="M34" s="17"/>
      <c r="N34" s="17"/>
      <c r="O34" s="17"/>
      <c r="P34" s="17"/>
      <c r="Q34" s="17"/>
      <c r="R34" s="17"/>
      <c r="S34" s="17"/>
      <c r="T34" s="31"/>
    </row>
    <row r="35" spans="2:20" s="35" customFormat="1" ht="15.75" thickBot="1">
      <c r="B35" s="32"/>
      <c r="C35" s="33"/>
      <c r="D35" s="115" t="s">
        <v>116</v>
      </c>
      <c r="E35" s="115"/>
      <c r="F35" s="115"/>
      <c r="G35" s="115"/>
      <c r="H35" s="115"/>
      <c r="I35" s="60"/>
      <c r="J35" s="60"/>
      <c r="K35" s="60"/>
      <c r="L35" s="60"/>
      <c r="M35" s="25"/>
      <c r="N35" s="25"/>
      <c r="O35" s="25"/>
      <c r="P35" s="25"/>
      <c r="Q35" s="25"/>
      <c r="R35" s="25"/>
      <c r="S35" s="25"/>
      <c r="T35" s="34">
        <f>CARGA!$E$19</f>
        <v>0</v>
      </c>
    </row>
    <row r="36" spans="2:20" s="35" customFormat="1" ht="15.75" thickBot="1">
      <c r="B36" s="131" t="s">
        <v>127</v>
      </c>
      <c r="C36" s="132"/>
      <c r="D36" s="121" t="s">
        <v>3</v>
      </c>
      <c r="E36" s="122"/>
      <c r="F36" s="123" t="str">
        <f>F18</f>
        <v>  </v>
      </c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5"/>
    </row>
    <row r="37" s="35" customFormat="1" ht="15.75" thickBot="1"/>
    <row r="38" spans="2:20" s="35" customFormat="1" ht="15.75" customHeight="1">
      <c r="B38" s="6"/>
      <c r="C38" s="88" t="s">
        <v>0</v>
      </c>
      <c r="D38" s="89"/>
      <c r="E38" s="89"/>
      <c r="F38" s="89"/>
      <c r="G38" s="89"/>
      <c r="H38" s="90"/>
      <c r="I38" s="91" t="str">
        <f>+I20</f>
        <v>Policia Adicional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2:20" s="35" customFormat="1" ht="15.75" customHeight="1" thickBot="1">
      <c r="B39" s="7"/>
      <c r="C39" s="97" t="str">
        <f>+C21</f>
        <v>JEFATURA DE POLICIA</v>
      </c>
      <c r="D39" s="98"/>
      <c r="E39" s="98"/>
      <c r="F39" s="98"/>
      <c r="G39" s="98"/>
      <c r="H39" s="99"/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6"/>
    </row>
    <row r="40" spans="2:20" s="35" customFormat="1" ht="15" customHeight="1">
      <c r="B40" s="8"/>
      <c r="C40" s="100" t="str">
        <f>+C22</f>
        <v>Para Ser Depositado En  Cuenta Nro. (01) 723742/4</v>
      </c>
      <c r="D40" s="101"/>
      <c r="E40" s="101"/>
      <c r="F40" s="101"/>
      <c r="G40" s="101"/>
      <c r="H40" s="102"/>
      <c r="I40" s="94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6"/>
    </row>
    <row r="41" spans="2:20" s="35" customFormat="1" ht="15.75" customHeight="1" thickBot="1">
      <c r="B41" s="8"/>
      <c r="C41" s="103"/>
      <c r="D41" s="104"/>
      <c r="E41" s="104"/>
      <c r="F41" s="104"/>
      <c r="G41" s="104"/>
      <c r="H41" s="105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6"/>
    </row>
    <row r="42" spans="2:20" s="35" customFormat="1" ht="15">
      <c r="B42" s="9"/>
      <c r="C42" s="10"/>
      <c r="D42" s="11" t="str">
        <f>+D24</f>
        <v>TITULAR</v>
      </c>
      <c r="E42" s="12"/>
      <c r="F42" s="86">
        <f aca="true" t="shared" si="1" ref="F42:F47">F24</f>
        <v>0</v>
      </c>
      <c r="G42" s="86"/>
      <c r="H42" s="86"/>
      <c r="I42" s="126">
        <f>I6</f>
        <v>0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/>
    </row>
    <row r="43" spans="2:20" s="35" customFormat="1" ht="15">
      <c r="B43" s="9"/>
      <c r="C43" s="10"/>
      <c r="D43" s="13" t="s">
        <v>1</v>
      </c>
      <c r="E43" s="14"/>
      <c r="F43" s="116">
        <f t="shared" si="1"/>
        <v>0</v>
      </c>
      <c r="G43" s="117"/>
      <c r="H43" s="118"/>
      <c r="I43" s="109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1"/>
    </row>
    <row r="44" spans="2:20" s="35" customFormat="1" ht="15">
      <c r="B44" s="9"/>
      <c r="C44" s="15"/>
      <c r="D44" s="16" t="str">
        <f>+D26</f>
        <v>Depositante</v>
      </c>
      <c r="E44" s="12"/>
      <c r="F44" s="116">
        <f t="shared" si="1"/>
        <v>0</v>
      </c>
      <c r="G44" s="117"/>
      <c r="H44" s="118"/>
      <c r="I44" s="109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1"/>
    </row>
    <row r="45" spans="2:20" s="35" customFormat="1" ht="15.75" customHeight="1">
      <c r="B45" s="9"/>
      <c r="C45" s="15"/>
      <c r="D45" s="13"/>
      <c r="E45" s="14"/>
      <c r="F45" s="116">
        <f t="shared" si="1"/>
        <v>0</v>
      </c>
      <c r="G45" s="117"/>
      <c r="H45" s="118"/>
      <c r="I45" s="109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  <row r="46" spans="2:20" s="35" customFormat="1" ht="15.75" customHeight="1">
      <c r="B46" s="9"/>
      <c r="C46" s="15"/>
      <c r="D46" s="16"/>
      <c r="E46" s="12"/>
      <c r="F46" s="116">
        <f t="shared" si="1"/>
        <v>0</v>
      </c>
      <c r="G46" s="117"/>
      <c r="H46" s="118"/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</row>
    <row r="47" spans="2:20" s="35" customFormat="1" ht="15" customHeight="1">
      <c r="B47" s="9"/>
      <c r="C47" s="15"/>
      <c r="D47" s="13"/>
      <c r="E47" s="14"/>
      <c r="F47" s="116">
        <f t="shared" si="1"/>
        <v>0</v>
      </c>
      <c r="G47" s="117"/>
      <c r="H47" s="118"/>
      <c r="I47" s="109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1"/>
    </row>
    <row r="48" spans="2:20" s="35" customFormat="1" ht="21" customHeight="1">
      <c r="B48" s="9"/>
      <c r="C48" s="18"/>
      <c r="D48" s="19"/>
      <c r="E48" s="20"/>
      <c r="F48" s="21"/>
      <c r="G48" s="21"/>
      <c r="H48" s="22"/>
      <c r="I48" s="112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4"/>
    </row>
    <row r="49" spans="2:20" s="35" customFormat="1" ht="15">
      <c r="B49" s="9"/>
      <c r="C49" s="15"/>
      <c r="D49" s="23"/>
      <c r="E49" s="24"/>
      <c r="F49" s="24"/>
      <c r="G49" s="83">
        <f>+CARGA!C52</f>
        <v>0</v>
      </c>
      <c r="H49" s="83"/>
      <c r="I49" s="17"/>
      <c r="J49" s="17"/>
      <c r="K49" s="17"/>
      <c r="L49" s="17"/>
      <c r="M49" s="25"/>
      <c r="N49" s="25"/>
      <c r="O49" s="25"/>
      <c r="P49" s="25"/>
      <c r="Q49" s="25"/>
      <c r="R49" s="25"/>
      <c r="S49" s="25"/>
      <c r="T49" s="36">
        <f>CARGA!$E$16</f>
        <v>0</v>
      </c>
    </row>
    <row r="50" spans="2:20" s="35" customFormat="1" ht="15">
      <c r="B50" s="80">
        <v>3</v>
      </c>
      <c r="C50" s="15"/>
      <c r="D50" s="27"/>
      <c r="E50" s="17"/>
      <c r="F50" s="58" t="s">
        <v>119</v>
      </c>
      <c r="G50" s="81">
        <f>CARGA!$D$17</f>
        <v>0</v>
      </c>
      <c r="H50" s="82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6"/>
    </row>
    <row r="51" spans="2:20" s="35" customFormat="1" ht="15">
      <c r="B51" s="80"/>
      <c r="C51" s="15"/>
      <c r="D51" s="27"/>
      <c r="E51" s="17"/>
      <c r="F51" s="38" t="s">
        <v>121</v>
      </c>
      <c r="G51" s="84">
        <f>CARGA!$D$18</f>
        <v>0</v>
      </c>
      <c r="H51" s="8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6">
        <f>CARGA!$E$18</f>
        <v>0</v>
      </c>
    </row>
    <row r="52" spans="2:20" s="35" customFormat="1" ht="15.75" thickBot="1">
      <c r="B52" s="80"/>
      <c r="C52" s="15"/>
      <c r="D52" s="28"/>
      <c r="E52" s="29"/>
      <c r="F52" s="29"/>
      <c r="G52" s="29"/>
      <c r="H52" s="30"/>
      <c r="I52" s="59"/>
      <c r="J52" s="59"/>
      <c r="K52" s="59"/>
      <c r="L52" s="59"/>
      <c r="M52" s="17"/>
      <c r="N52" s="17"/>
      <c r="O52" s="17"/>
      <c r="P52" s="17"/>
      <c r="Q52" s="17"/>
      <c r="R52" s="17"/>
      <c r="S52" s="17"/>
      <c r="T52" s="31"/>
    </row>
    <row r="53" spans="2:20" s="35" customFormat="1" ht="15.75" thickBot="1">
      <c r="B53" s="32"/>
      <c r="C53" s="33"/>
      <c r="D53" s="115" t="s">
        <v>116</v>
      </c>
      <c r="E53" s="115"/>
      <c r="F53" s="115"/>
      <c r="G53" s="115"/>
      <c r="H53" s="115"/>
      <c r="I53" s="60"/>
      <c r="J53" s="60"/>
      <c r="K53" s="60"/>
      <c r="L53" s="60"/>
      <c r="M53" s="25"/>
      <c r="N53" s="25"/>
      <c r="O53" s="25"/>
      <c r="P53" s="25"/>
      <c r="Q53" s="25"/>
      <c r="R53" s="25"/>
      <c r="S53" s="25"/>
      <c r="T53" s="34">
        <f>CARGA!$E$19</f>
        <v>0</v>
      </c>
    </row>
    <row r="54" spans="2:20" s="35" customFormat="1" ht="15.75" thickBot="1">
      <c r="B54" s="119" t="s">
        <v>117</v>
      </c>
      <c r="C54" s="120"/>
      <c r="D54" s="121" t="s">
        <v>3</v>
      </c>
      <c r="E54" s="122"/>
      <c r="F54" s="123" t="str">
        <f>F18</f>
        <v>  </v>
      </c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5"/>
    </row>
    <row r="55" s="35" customFormat="1" ht="15"/>
    <row r="56" s="35" customFormat="1" ht="15"/>
    <row r="57" s="35" customFormat="1" ht="15"/>
    <row r="58" s="35" customFormat="1" ht="15"/>
    <row r="59" s="35" customFormat="1" ht="15"/>
    <row r="60" s="35" customFormat="1" ht="15"/>
    <row r="61" s="35" customFormat="1" ht="15"/>
    <row r="62" s="35" customFormat="1" ht="15"/>
    <row r="63" s="35" customFormat="1" ht="15"/>
    <row r="64" s="35" customFormat="1" ht="15"/>
    <row r="65" s="35" customFormat="1" ht="15"/>
    <row r="66" s="35" customFormat="1" ht="15"/>
    <row r="67" s="35" customFormat="1" ht="15"/>
    <row r="68" s="35" customFormat="1" ht="15"/>
    <row r="69" s="35" customFormat="1" ht="15"/>
    <row r="70" s="35" customFormat="1" ht="15"/>
    <row r="71" s="35" customFormat="1" ht="15"/>
    <row r="72" s="35" customFormat="1" ht="15"/>
    <row r="73" s="35" customFormat="1" ht="15"/>
    <row r="74" s="35" customFormat="1" ht="15"/>
    <row r="75" s="35" customFormat="1" ht="15"/>
    <row r="76" s="35" customFormat="1" ht="15"/>
    <row r="77" s="35" customFormat="1" ht="15"/>
    <row r="78" s="35" customFormat="1" ht="15"/>
    <row r="79" s="35" customFormat="1" ht="15"/>
    <row r="80" s="35" customFormat="1" ht="15"/>
    <row r="81" s="35" customFormat="1" ht="15"/>
    <row r="82" s="35" customFormat="1" ht="15"/>
    <row r="83" s="35" customFormat="1" ht="15"/>
    <row r="84" s="35" customFormat="1" ht="15"/>
    <row r="85" s="35" customFormat="1" ht="15"/>
    <row r="86" s="35" customFormat="1" ht="15"/>
    <row r="87" s="35" customFormat="1" ht="15"/>
    <row r="88" s="35" customFormat="1" ht="15"/>
    <row r="89" s="35" customFormat="1" ht="15"/>
    <row r="90" s="35" customFormat="1" ht="15"/>
    <row r="91" s="35" customFormat="1" ht="15"/>
    <row r="92" s="35" customFormat="1" ht="15"/>
    <row r="93" s="35" customFormat="1" ht="15"/>
    <row r="94" s="35" customFormat="1" ht="15"/>
    <row r="95" s="35" customFormat="1" ht="15"/>
    <row r="96" s="35" customFormat="1" ht="15"/>
    <row r="97" s="35" customFormat="1" ht="15"/>
    <row r="98" s="35" customFormat="1" ht="15"/>
    <row r="99" s="35" customFormat="1" ht="15"/>
    <row r="100" s="35" customFormat="1" ht="15"/>
    <row r="101" s="35" customFormat="1" ht="15"/>
    <row r="102" s="35" customFormat="1" ht="15"/>
    <row r="103" s="35" customFormat="1" ht="15"/>
    <row r="104" s="35" customFormat="1" ht="15"/>
    <row r="105" s="35" customFormat="1" ht="15"/>
    <row r="106" s="35" customFormat="1" ht="15"/>
    <row r="107" s="35" customFormat="1" ht="15"/>
    <row r="108" s="35" customFormat="1" ht="15"/>
    <row r="109" s="35" customFormat="1" ht="15"/>
    <row r="110" s="35" customFormat="1" ht="15"/>
    <row r="111" s="35" customFormat="1" ht="15"/>
    <row r="112" s="35" customFormat="1" ht="15"/>
    <row r="113" s="35" customFormat="1" ht="15"/>
    <row r="114" s="35" customFormat="1" ht="15"/>
    <row r="115" s="35" customFormat="1" ht="15"/>
    <row r="116" s="35" customFormat="1" ht="15"/>
    <row r="117" s="35" customFormat="1" ht="15"/>
    <row r="118" s="35" customFormat="1" ht="15"/>
    <row r="119" s="35" customFormat="1" ht="15"/>
    <row r="120" s="35" customFormat="1" ht="15"/>
    <row r="121" s="35" customFormat="1" ht="15"/>
    <row r="122" s="35" customFormat="1" ht="15"/>
    <row r="123" s="35" customFormat="1" ht="15"/>
    <row r="124" s="35" customFormat="1" ht="15"/>
    <row r="125" s="35" customFormat="1" ht="15"/>
    <row r="126" s="35" customFormat="1" ht="15"/>
    <row r="127" s="35" customFormat="1" ht="15"/>
    <row r="128" s="35" customFormat="1" ht="15"/>
    <row r="129" s="35" customFormat="1" ht="15"/>
    <row r="130" s="35" customFormat="1" ht="15"/>
    <row r="131" s="35" customFormat="1" ht="15"/>
    <row r="132" s="35" customFormat="1" ht="15"/>
    <row r="133" s="35" customFormat="1" ht="15"/>
    <row r="134" s="35" customFormat="1" ht="15"/>
    <row r="135" s="35" customFormat="1" ht="15"/>
    <row r="136" s="35" customFormat="1" ht="15"/>
    <row r="137" s="35" customFormat="1" ht="15"/>
    <row r="138" s="35" customFormat="1" ht="15"/>
    <row r="139" s="35" customFormat="1" ht="15"/>
    <row r="140" s="35" customFormat="1" ht="15"/>
    <row r="141" s="35" customFormat="1" ht="15"/>
    <row r="142" s="35" customFormat="1" ht="15"/>
    <row r="143" s="35" customFormat="1" ht="15"/>
    <row r="144" s="35" customFormat="1" ht="15"/>
    <row r="145" s="35" customFormat="1" ht="15"/>
    <row r="146" s="35" customFormat="1" ht="15"/>
    <row r="147" s="35" customFormat="1" ht="15"/>
    <row r="148" s="35" customFormat="1" ht="15"/>
    <row r="149" s="35" customFormat="1" ht="15"/>
    <row r="150" s="35" customFormat="1" ht="15"/>
    <row r="151" s="35" customFormat="1" ht="15"/>
    <row r="152" s="35" customFormat="1" ht="15"/>
    <row r="153" s="35" customFormat="1" ht="15"/>
    <row r="154" s="35" customFormat="1" ht="15"/>
    <row r="155" s="35" customFormat="1" ht="15"/>
    <row r="156" s="35" customFormat="1" ht="15"/>
    <row r="157" s="35" customFormat="1" ht="15"/>
    <row r="158" s="35" customFormat="1" ht="15"/>
    <row r="159" s="35" customFormat="1" ht="15"/>
    <row r="160" s="35" customFormat="1" ht="15"/>
    <row r="161" s="35" customFormat="1" ht="15"/>
    <row r="162" s="35" customFormat="1" ht="15"/>
    <row r="163" s="35" customFormat="1" ht="15"/>
    <row r="164" s="35" customFormat="1" ht="15"/>
    <row r="165" s="35" customFormat="1" ht="15"/>
    <row r="166" s="35" customFormat="1" ht="15"/>
    <row r="167" s="35" customFormat="1" ht="15"/>
    <row r="168" s="35" customFormat="1" ht="15"/>
    <row r="169" s="35" customFormat="1" ht="15"/>
    <row r="170" s="35" customFormat="1" ht="15"/>
    <row r="171" s="35" customFormat="1" ht="15"/>
    <row r="172" s="35" customFormat="1" ht="15"/>
    <row r="173" s="35" customFormat="1" ht="15"/>
    <row r="174" s="35" customFormat="1" ht="15"/>
    <row r="175" s="35" customFormat="1" ht="15"/>
    <row r="176" s="35" customFormat="1" ht="15"/>
    <row r="177" s="35" customFormat="1" ht="15"/>
    <row r="178" s="35" customFormat="1" ht="15"/>
    <row r="179" s="35" customFormat="1" ht="15"/>
    <row r="180" s="35" customFormat="1" ht="15"/>
    <row r="181" s="35" customFormat="1" ht="15"/>
    <row r="182" s="35" customFormat="1" ht="15"/>
    <row r="183" s="35" customFormat="1" ht="15"/>
    <row r="184" s="35" customFormat="1" ht="15"/>
    <row r="185" s="35" customFormat="1" ht="15"/>
    <row r="186" s="35" customFormat="1" ht="15"/>
    <row r="187" s="35" customFormat="1" ht="15"/>
    <row r="188" s="35" customFormat="1" ht="15"/>
    <row r="189" s="35" customFormat="1" ht="15"/>
    <row r="190" s="35" customFormat="1" ht="15"/>
    <row r="191" s="35" customFormat="1" ht="15"/>
    <row r="192" s="35" customFormat="1" ht="15"/>
    <row r="193" s="35" customFormat="1" ht="15"/>
    <row r="194" s="35" customFormat="1" ht="15"/>
    <row r="195" s="35" customFormat="1" ht="15"/>
    <row r="196" s="35" customFormat="1" ht="15"/>
    <row r="197" s="35" customFormat="1" ht="15"/>
    <row r="198" s="35" customFormat="1" ht="15"/>
    <row r="199" s="35" customFormat="1" ht="15"/>
    <row r="200" s="35" customFormat="1" ht="15"/>
    <row r="201" s="35" customFormat="1" ht="15"/>
    <row r="202" s="35" customFormat="1" ht="15"/>
    <row r="203" s="35" customFormat="1" ht="15"/>
    <row r="204" s="35" customFormat="1" ht="15"/>
    <row r="205" s="35" customFormat="1" ht="15"/>
    <row r="206" s="35" customFormat="1" ht="15"/>
    <row r="207" s="35" customFormat="1" ht="15"/>
    <row r="208" s="35" customFormat="1" ht="15"/>
    <row r="209" s="35" customFormat="1" ht="15"/>
    <row r="210" s="35" customFormat="1" ht="15"/>
    <row r="211" s="35" customFormat="1" ht="15"/>
    <row r="212" s="35" customFormat="1" ht="15"/>
    <row r="213" s="35" customFormat="1" ht="15"/>
    <row r="214" s="35" customFormat="1" ht="15"/>
    <row r="215" s="35" customFormat="1" ht="15"/>
    <row r="216" s="35" customFormat="1" ht="15"/>
    <row r="217" s="35" customFormat="1" ht="15"/>
    <row r="218" s="35" customFormat="1" ht="15"/>
    <row r="219" s="35" customFormat="1" ht="15"/>
    <row r="220" s="35" customFormat="1" ht="15"/>
    <row r="221" s="35" customFormat="1" ht="15"/>
    <row r="222" s="35" customFormat="1" ht="15"/>
    <row r="223" s="35" customFormat="1" ht="15"/>
    <row r="224" s="35" customFormat="1" ht="15"/>
    <row r="225" s="35" customFormat="1" ht="15"/>
    <row r="226" s="35" customFormat="1" ht="15"/>
    <row r="227" s="35" customFormat="1" ht="15"/>
    <row r="228" s="35" customFormat="1" ht="15"/>
    <row r="229" s="35" customFormat="1" ht="15"/>
    <row r="230" s="35" customFormat="1" ht="15"/>
    <row r="231" s="35" customFormat="1" ht="15"/>
    <row r="232" s="35" customFormat="1" ht="15"/>
    <row r="233" s="35" customFormat="1" ht="15"/>
    <row r="234" s="35" customFormat="1" ht="15"/>
    <row r="235" s="35" customFormat="1" ht="15"/>
    <row r="236" s="35" customFormat="1" ht="15"/>
    <row r="237" s="35" customFormat="1" ht="15"/>
    <row r="238" s="35" customFormat="1" ht="15"/>
    <row r="239" s="35" customFormat="1" ht="15"/>
    <row r="240" s="35" customFormat="1" ht="15"/>
    <row r="241" s="35" customFormat="1" ht="15"/>
    <row r="242" s="35" customFormat="1" ht="15"/>
    <row r="243" s="35" customFormat="1" ht="15"/>
    <row r="244" s="35" customFormat="1" ht="15"/>
    <row r="245" s="35" customFormat="1" ht="15"/>
    <row r="246" s="35" customFormat="1" ht="15"/>
    <row r="247" s="35" customFormat="1" ht="15"/>
    <row r="248" s="35" customFormat="1" ht="15"/>
    <row r="249" s="35" customFormat="1" ht="15"/>
    <row r="250" s="35" customFormat="1" ht="15"/>
    <row r="251" s="35" customFormat="1" ht="15"/>
    <row r="252" s="35" customFormat="1" ht="15"/>
    <row r="253" s="35" customFormat="1" ht="15"/>
    <row r="254" s="35" customFormat="1" ht="15"/>
    <row r="255" s="35" customFormat="1" ht="15"/>
    <row r="256" s="35" customFormat="1" ht="15"/>
    <row r="257" s="35" customFormat="1" ht="15"/>
    <row r="258" s="35" customFormat="1" ht="15"/>
    <row r="259" s="35" customFormat="1" ht="15"/>
    <row r="260" s="35" customFormat="1" ht="15"/>
    <row r="261" s="35" customFormat="1" ht="15"/>
    <row r="262" s="35" customFormat="1" ht="15"/>
    <row r="263" s="35" customFormat="1" ht="15"/>
    <row r="264" s="35" customFormat="1" ht="15"/>
    <row r="265" s="35" customFormat="1" ht="15"/>
    <row r="266" s="35" customFormat="1" ht="15"/>
    <row r="267" s="35" customFormat="1" ht="15"/>
    <row r="268" s="35" customFormat="1" ht="15"/>
    <row r="269" s="35" customFormat="1" ht="15"/>
    <row r="270" s="35" customFormat="1" ht="15"/>
    <row r="271" s="35" customFormat="1" ht="15"/>
    <row r="272" s="35" customFormat="1" ht="15"/>
    <row r="273" s="35" customFormat="1" ht="15"/>
    <row r="274" s="35" customFormat="1" ht="15"/>
    <row r="275" s="35" customFormat="1" ht="15"/>
    <row r="276" s="35" customFormat="1" ht="15"/>
    <row r="277" s="35" customFormat="1" ht="15"/>
    <row r="278" s="35" customFormat="1" ht="15"/>
    <row r="279" s="35" customFormat="1" ht="15"/>
    <row r="280" s="35" customFormat="1" ht="15"/>
    <row r="281" s="35" customFormat="1" ht="15"/>
    <row r="282" s="35" customFormat="1" ht="15"/>
    <row r="283" s="35" customFormat="1" ht="15"/>
    <row r="284" s="35" customFormat="1" ht="15"/>
    <row r="285" s="35" customFormat="1" ht="15"/>
    <row r="286" s="35" customFormat="1" ht="15"/>
    <row r="287" s="35" customFormat="1" ht="15"/>
    <row r="288" s="35" customFormat="1" ht="15"/>
    <row r="289" s="35" customFormat="1" ht="15"/>
    <row r="290" s="35" customFormat="1" ht="15"/>
    <row r="291" s="35" customFormat="1" ht="15"/>
    <row r="292" s="35" customFormat="1" ht="15"/>
    <row r="293" s="35" customFormat="1" ht="15"/>
    <row r="294" s="35" customFormat="1" ht="15"/>
    <row r="295" s="35" customFormat="1" ht="15"/>
    <row r="296" s="35" customFormat="1" ht="15"/>
    <row r="297" s="35" customFormat="1" ht="15"/>
    <row r="298" s="35" customFormat="1" ht="15"/>
    <row r="299" s="35" customFormat="1" ht="15"/>
    <row r="300" s="35" customFormat="1" ht="15"/>
    <row r="301" s="35" customFormat="1" ht="15"/>
    <row r="302" s="35" customFormat="1" ht="15"/>
    <row r="303" s="35" customFormat="1" ht="15"/>
    <row r="304" s="35" customFormat="1" ht="15"/>
    <row r="305" s="35" customFormat="1" ht="15"/>
    <row r="306" s="35" customFormat="1" ht="15"/>
    <row r="307" s="35" customFormat="1" ht="15"/>
    <row r="308" s="35" customFormat="1" ht="15"/>
    <row r="309" s="35" customFormat="1" ht="15"/>
    <row r="310" s="35" customFormat="1" ht="15"/>
    <row r="311" s="35" customFormat="1" ht="15"/>
    <row r="312" s="35" customFormat="1" ht="15"/>
    <row r="313" s="35" customFormat="1" ht="15"/>
    <row r="314" s="35" customFormat="1" ht="15"/>
    <row r="315" s="35" customFormat="1" ht="15"/>
    <row r="316" s="35" customFormat="1" ht="15"/>
    <row r="317" s="35" customFormat="1" ht="15"/>
    <row r="318" s="35" customFormat="1" ht="15"/>
    <row r="319" s="35" customFormat="1" ht="15"/>
    <row r="320" s="35" customFormat="1" ht="15"/>
    <row r="321" s="35" customFormat="1" ht="15"/>
    <row r="322" s="35" customFormat="1" ht="15"/>
    <row r="323" s="35" customFormat="1" ht="15"/>
    <row r="324" s="35" customFormat="1" ht="15"/>
    <row r="325" s="35" customFormat="1" ht="15"/>
    <row r="326" s="35" customFormat="1" ht="15"/>
    <row r="327" s="35" customFormat="1" ht="15"/>
    <row r="328" s="35" customFormat="1" ht="15"/>
    <row r="329" s="35" customFormat="1" ht="15"/>
    <row r="330" s="35" customFormat="1" ht="15"/>
    <row r="331" s="35" customFormat="1" ht="15"/>
    <row r="332" s="35" customFormat="1" ht="15"/>
    <row r="333" s="35" customFormat="1" ht="15"/>
    <row r="334" s="35" customFormat="1" ht="15"/>
    <row r="335" s="35" customFormat="1" ht="15"/>
    <row r="336" s="35" customFormat="1" ht="15"/>
    <row r="337" s="35" customFormat="1" ht="15"/>
    <row r="338" s="35" customFormat="1" ht="15"/>
    <row r="339" s="35" customFormat="1" ht="15"/>
    <row r="340" s="35" customFormat="1" ht="15"/>
    <row r="341" s="35" customFormat="1" ht="15"/>
    <row r="342" s="35" customFormat="1" ht="15"/>
    <row r="343" s="35" customFormat="1" ht="15"/>
    <row r="344" s="35" customFormat="1" ht="15"/>
    <row r="345" s="35" customFormat="1" ht="15"/>
    <row r="346" s="35" customFormat="1" ht="15"/>
    <row r="347" s="35" customFormat="1" ht="15"/>
    <row r="348" s="35" customFormat="1" ht="15"/>
    <row r="349" s="35" customFormat="1" ht="15"/>
    <row r="350" s="35" customFormat="1" ht="15"/>
    <row r="351" s="35" customFormat="1" ht="15"/>
    <row r="352" s="35" customFormat="1" ht="15"/>
    <row r="353" s="35" customFormat="1" ht="15"/>
    <row r="354" s="35" customFormat="1" ht="15"/>
    <row r="355" s="35" customFormat="1" ht="15"/>
    <row r="356" s="35" customFormat="1" ht="15"/>
    <row r="357" s="35" customFormat="1" ht="15"/>
    <row r="358" s="35" customFormat="1" ht="15"/>
    <row r="359" s="35" customFormat="1" ht="15"/>
    <row r="360" s="35" customFormat="1" ht="15"/>
    <row r="361" s="35" customFormat="1" ht="15"/>
    <row r="362" s="35" customFormat="1" ht="15"/>
    <row r="363" s="35" customFormat="1" ht="15"/>
    <row r="364" s="35" customFormat="1" ht="15"/>
    <row r="365" s="35" customFormat="1" ht="15"/>
    <row r="366" s="35" customFormat="1" ht="15"/>
    <row r="367" s="35" customFormat="1" ht="15"/>
    <row r="368" s="35" customFormat="1" ht="15"/>
    <row r="369" s="35" customFormat="1" ht="15"/>
    <row r="370" s="35" customFormat="1" ht="15"/>
    <row r="371" s="35" customFormat="1" ht="15"/>
    <row r="372" s="35" customFormat="1" ht="15"/>
    <row r="373" s="35" customFormat="1" ht="15"/>
    <row r="374" s="35" customFormat="1" ht="15"/>
    <row r="375" s="35" customFormat="1" ht="15"/>
    <row r="376" s="35" customFormat="1" ht="15"/>
    <row r="377" s="35" customFormat="1" ht="15"/>
    <row r="378" s="35" customFormat="1" ht="15"/>
    <row r="379" s="35" customFormat="1" ht="15"/>
    <row r="380" s="35" customFormat="1" ht="15"/>
    <row r="381" s="35" customFormat="1" ht="15"/>
    <row r="382" s="35" customFormat="1" ht="15"/>
    <row r="383" s="35" customFormat="1" ht="15"/>
    <row r="384" s="35" customFormat="1" ht="15"/>
    <row r="385" s="35" customFormat="1" ht="15"/>
    <row r="386" s="35" customFormat="1" ht="15"/>
    <row r="387" s="35" customFormat="1" ht="15"/>
    <row r="388" s="35" customFormat="1" ht="15"/>
    <row r="389" s="35" customFormat="1" ht="15"/>
    <row r="390" s="35" customFormat="1" ht="15"/>
    <row r="391" s="35" customFormat="1" ht="15"/>
    <row r="392" s="35" customFormat="1" ht="15"/>
    <row r="393" s="35" customFormat="1" ht="15"/>
    <row r="394" s="35" customFormat="1" ht="15"/>
    <row r="395" s="35" customFormat="1" ht="15"/>
    <row r="396" s="35" customFormat="1" ht="15"/>
    <row r="397" s="35" customFormat="1" ht="15"/>
    <row r="398" s="35" customFormat="1" ht="15"/>
    <row r="399" s="35" customFormat="1" ht="15"/>
    <row r="400" s="35" customFormat="1" ht="15"/>
    <row r="401" s="35" customFormat="1" ht="15"/>
    <row r="402" s="35" customFormat="1" ht="15"/>
    <row r="403" s="35" customFormat="1" ht="15"/>
    <row r="404" s="35" customFormat="1" ht="15"/>
    <row r="405" s="35" customFormat="1" ht="15"/>
    <row r="406" s="35" customFormat="1" ht="15"/>
    <row r="407" s="35" customFormat="1" ht="15"/>
    <row r="408" s="35" customFormat="1" ht="15"/>
    <row r="409" s="35" customFormat="1" ht="15"/>
    <row r="410" s="35" customFormat="1" ht="15"/>
    <row r="411" s="35" customFormat="1" ht="15"/>
    <row r="412" s="35" customFormat="1" ht="15"/>
    <row r="413" s="35" customFormat="1" ht="15"/>
    <row r="414" s="35" customFormat="1" ht="15"/>
    <row r="415" s="35" customFormat="1" ht="15"/>
    <row r="416" s="35" customFormat="1" ht="15"/>
    <row r="417" s="35" customFormat="1" ht="15"/>
    <row r="418" s="35" customFormat="1" ht="15"/>
    <row r="419" s="35" customFormat="1" ht="15"/>
    <row r="420" s="35" customFormat="1" ht="15"/>
    <row r="421" s="35" customFormat="1" ht="15"/>
    <row r="422" s="35" customFormat="1" ht="15"/>
    <row r="423" s="35" customFormat="1" ht="15"/>
    <row r="424" s="35" customFormat="1" ht="15"/>
    <row r="425" s="35" customFormat="1" ht="15"/>
    <row r="426" s="35" customFormat="1" ht="15"/>
    <row r="427" s="35" customFormat="1" ht="15"/>
    <row r="428" s="35" customFormat="1" ht="15"/>
    <row r="429" s="35" customFormat="1" ht="15"/>
    <row r="430" s="35" customFormat="1" ht="15"/>
    <row r="431" s="35" customFormat="1" ht="15"/>
    <row r="432" s="35" customFormat="1" ht="15"/>
    <row r="433" s="35" customFormat="1" ht="15"/>
    <row r="434" s="35" customFormat="1" ht="15"/>
    <row r="435" s="35" customFormat="1" ht="15"/>
    <row r="436" s="35" customFormat="1" ht="15"/>
    <row r="437" s="35" customFormat="1" ht="15"/>
    <row r="438" s="35" customFormat="1" ht="15"/>
    <row r="439" s="35" customFormat="1" ht="15"/>
    <row r="440" s="35" customFormat="1" ht="15"/>
    <row r="441" s="35" customFormat="1" ht="15"/>
    <row r="442" s="35" customFormat="1" ht="15"/>
    <row r="443" s="35" customFormat="1" ht="15"/>
    <row r="444" s="35" customFormat="1" ht="15"/>
    <row r="445" s="35" customFormat="1" ht="15"/>
    <row r="446" s="35" customFormat="1" ht="15"/>
    <row r="447" s="35" customFormat="1" ht="15"/>
    <row r="448" s="35" customFormat="1" ht="15"/>
    <row r="449" s="35" customFormat="1" ht="15"/>
    <row r="450" s="35" customFormat="1" ht="15"/>
    <row r="451" s="35" customFormat="1" ht="15"/>
    <row r="452" s="35" customFormat="1" ht="15"/>
    <row r="453" s="35" customFormat="1" ht="15"/>
    <row r="454" s="35" customFormat="1" ht="15"/>
    <row r="455" s="35" customFormat="1" ht="15"/>
    <row r="456" s="35" customFormat="1" ht="15"/>
    <row r="457" s="35" customFormat="1" ht="15"/>
    <row r="458" s="35" customFormat="1" ht="15"/>
    <row r="459" s="35" customFormat="1" ht="15"/>
    <row r="460" s="35" customFormat="1" ht="15"/>
    <row r="461" s="35" customFormat="1" ht="15"/>
    <row r="462" s="35" customFormat="1" ht="15"/>
    <row r="463" s="35" customFormat="1" ht="15"/>
    <row r="464" s="35" customFormat="1" ht="15"/>
    <row r="465" s="35" customFormat="1" ht="15"/>
    <row r="466" s="35" customFormat="1" ht="15"/>
    <row r="467" s="35" customFormat="1" ht="15"/>
    <row r="468" s="35" customFormat="1" ht="15"/>
    <row r="469" s="35" customFormat="1" ht="15"/>
    <row r="470" s="35" customFormat="1" ht="15"/>
    <row r="471" s="35" customFormat="1" ht="15"/>
    <row r="472" s="35" customFormat="1" ht="15"/>
    <row r="473" s="35" customFormat="1" ht="15"/>
    <row r="474" s="35" customFormat="1" ht="15"/>
    <row r="475" s="35" customFormat="1" ht="15"/>
    <row r="476" s="35" customFormat="1" ht="15"/>
    <row r="477" s="35" customFormat="1" ht="15"/>
    <row r="478" s="35" customFormat="1" ht="15"/>
    <row r="479" s="35" customFormat="1" ht="15"/>
    <row r="480" s="35" customFormat="1" ht="15"/>
    <row r="481" s="35" customFormat="1" ht="15"/>
    <row r="482" s="35" customFormat="1" ht="15"/>
    <row r="483" s="35" customFormat="1" ht="15"/>
    <row r="484" s="35" customFormat="1" ht="15"/>
    <row r="485" s="35" customFormat="1" ht="15"/>
    <row r="486" s="35" customFormat="1" ht="15"/>
    <row r="487" s="35" customFormat="1" ht="15"/>
    <row r="488" s="35" customFormat="1" ht="15"/>
    <row r="489" s="35" customFormat="1" ht="15"/>
    <row r="490" s="35" customFormat="1" ht="15"/>
    <row r="491" s="35" customFormat="1" ht="15"/>
    <row r="492" s="35" customFormat="1" ht="15"/>
    <row r="493" s="35" customFormat="1" ht="15"/>
    <row r="494" s="35" customFormat="1" ht="15"/>
    <row r="495" s="35" customFormat="1" ht="15"/>
    <row r="496" s="35" customFormat="1" ht="15"/>
    <row r="497" s="35" customFormat="1" ht="15"/>
    <row r="498" s="35" customFormat="1" ht="15"/>
    <row r="499" s="35" customFormat="1" ht="15"/>
    <row r="500" s="35" customFormat="1" ht="15"/>
    <row r="501" s="35" customFormat="1" ht="15"/>
    <row r="502" s="35" customFormat="1" ht="15"/>
    <row r="503" s="35" customFormat="1" ht="15"/>
    <row r="504" s="35" customFormat="1" ht="15"/>
    <row r="505" s="35" customFormat="1" ht="15"/>
    <row r="506" s="35" customFormat="1" ht="15"/>
    <row r="507" s="35" customFormat="1" ht="15"/>
    <row r="508" s="35" customFormat="1" ht="15"/>
    <row r="509" s="35" customFormat="1" ht="15"/>
    <row r="510" s="35" customFormat="1" ht="15"/>
    <row r="511" s="35" customFormat="1" ht="15"/>
    <row r="512" s="35" customFormat="1" ht="15"/>
    <row r="513" s="35" customFormat="1" ht="15"/>
    <row r="514" s="35" customFormat="1" ht="15"/>
    <row r="515" s="35" customFormat="1" ht="15"/>
    <row r="516" s="35" customFormat="1" ht="15"/>
    <row r="517" s="35" customFormat="1" ht="15"/>
    <row r="518" s="35" customFormat="1" ht="15"/>
    <row r="519" s="35" customFormat="1" ht="15"/>
    <row r="520" s="35" customFormat="1" ht="15"/>
    <row r="521" s="35" customFormat="1" ht="15"/>
    <row r="522" s="35" customFormat="1" ht="15"/>
    <row r="523" s="35" customFormat="1" ht="15"/>
    <row r="524" s="35" customFormat="1" ht="15"/>
    <row r="525" s="35" customFormat="1" ht="15"/>
    <row r="526" s="35" customFormat="1" ht="15"/>
    <row r="527" s="35" customFormat="1" ht="15"/>
    <row r="528" s="35" customFormat="1" ht="15"/>
    <row r="529" s="35" customFormat="1" ht="15"/>
    <row r="530" s="35" customFormat="1" ht="15"/>
    <row r="531" s="35" customFormat="1" ht="15"/>
    <row r="532" s="35" customFormat="1" ht="15"/>
    <row r="533" s="35" customFormat="1" ht="15"/>
    <row r="534" s="35" customFormat="1" ht="15"/>
    <row r="535" s="35" customFormat="1" ht="15"/>
    <row r="536" s="35" customFormat="1" ht="15"/>
    <row r="537" s="35" customFormat="1" ht="15"/>
    <row r="538" s="35" customFormat="1" ht="15"/>
    <row r="539" s="35" customFormat="1" ht="15"/>
    <row r="540" s="35" customFormat="1" ht="15"/>
    <row r="541" s="35" customFormat="1" ht="15"/>
    <row r="542" s="35" customFormat="1" ht="15"/>
    <row r="543" s="35" customFormat="1" ht="15"/>
    <row r="544" s="35" customFormat="1" ht="15"/>
    <row r="545" s="35" customFormat="1" ht="15"/>
    <row r="546" s="35" customFormat="1" ht="15"/>
    <row r="547" s="35" customFormat="1" ht="15"/>
    <row r="548" s="35" customFormat="1" ht="15"/>
    <row r="549" s="35" customFormat="1" ht="15"/>
    <row r="550" s="35" customFormat="1" ht="15"/>
    <row r="551" s="35" customFormat="1" ht="15"/>
    <row r="552" s="35" customFormat="1" ht="15"/>
    <row r="553" s="35" customFormat="1" ht="15"/>
    <row r="554" s="35" customFormat="1" ht="15"/>
    <row r="555" s="35" customFormat="1" ht="15"/>
    <row r="556" s="35" customFormat="1" ht="15"/>
    <row r="557" s="35" customFormat="1" ht="15"/>
    <row r="558" s="35" customFormat="1" ht="15"/>
    <row r="559" s="35" customFormat="1" ht="15"/>
    <row r="560" s="35" customFormat="1" ht="15"/>
    <row r="561" s="35" customFormat="1" ht="15"/>
    <row r="562" s="35" customFormat="1" ht="15"/>
    <row r="563" s="35" customFormat="1" ht="15"/>
    <row r="564" s="35" customFormat="1" ht="15"/>
    <row r="565" s="35" customFormat="1" ht="15"/>
    <row r="566" s="35" customFormat="1" ht="15"/>
    <row r="567" s="35" customFormat="1" ht="15"/>
    <row r="568" s="35" customFormat="1" ht="15"/>
    <row r="569" s="35" customFormat="1" ht="15"/>
    <row r="570" s="35" customFormat="1" ht="15"/>
    <row r="571" s="35" customFormat="1" ht="15"/>
    <row r="572" s="35" customFormat="1" ht="15"/>
    <row r="573" s="35" customFormat="1" ht="15"/>
    <row r="574" s="35" customFormat="1" ht="15"/>
    <row r="575" s="35" customFormat="1" ht="15"/>
    <row r="576" s="35" customFormat="1" ht="15"/>
    <row r="577" s="35" customFormat="1" ht="15"/>
    <row r="578" s="35" customFormat="1" ht="15"/>
    <row r="579" s="35" customFormat="1" ht="15"/>
    <row r="580" s="35" customFormat="1" ht="15"/>
    <row r="581" s="35" customFormat="1" ht="15"/>
    <row r="582" s="35" customFormat="1" ht="15"/>
    <row r="583" s="35" customFormat="1" ht="15"/>
    <row r="584" s="35" customFormat="1" ht="15"/>
    <row r="585" s="35" customFormat="1" ht="15"/>
    <row r="586" s="35" customFormat="1" ht="15"/>
    <row r="587" s="35" customFormat="1" ht="15"/>
    <row r="588" s="35" customFormat="1" ht="15"/>
    <row r="589" s="35" customFormat="1" ht="15"/>
    <row r="590" s="35" customFormat="1" ht="15"/>
    <row r="591" s="35" customFormat="1" ht="15"/>
    <row r="592" s="35" customFormat="1" ht="15"/>
    <row r="593" s="35" customFormat="1" ht="15"/>
    <row r="594" s="35" customFormat="1" ht="15"/>
    <row r="595" s="35" customFormat="1" ht="15"/>
    <row r="596" s="35" customFormat="1" ht="15"/>
    <row r="597" s="35" customFormat="1" ht="15"/>
    <row r="598" s="35" customFormat="1" ht="15"/>
    <row r="599" s="35" customFormat="1" ht="15"/>
    <row r="600" s="35" customFormat="1" ht="15"/>
    <row r="601" s="35" customFormat="1" ht="15"/>
    <row r="602" s="35" customFormat="1" ht="15"/>
    <row r="603" s="35" customFormat="1" ht="15"/>
    <row r="604" s="35" customFormat="1" ht="15"/>
    <row r="605" s="35" customFormat="1" ht="15"/>
    <row r="606" s="35" customFormat="1" ht="15"/>
    <row r="607" s="35" customFormat="1" ht="15"/>
    <row r="608" s="35" customFormat="1" ht="15"/>
    <row r="609" s="35" customFormat="1" ht="15"/>
    <row r="610" s="35" customFormat="1" ht="15"/>
    <row r="611" s="35" customFormat="1" ht="15"/>
    <row r="612" s="35" customFormat="1" ht="15"/>
    <row r="613" s="35" customFormat="1" ht="15"/>
    <row r="614" s="35" customFormat="1" ht="15"/>
    <row r="615" s="35" customFormat="1" ht="15"/>
    <row r="616" s="35" customFormat="1" ht="15"/>
    <row r="617" s="35" customFormat="1" ht="15"/>
    <row r="618" s="35" customFormat="1" ht="15"/>
    <row r="619" s="35" customFormat="1" ht="15"/>
    <row r="620" s="35" customFormat="1" ht="15"/>
    <row r="621" s="35" customFormat="1" ht="15"/>
    <row r="622" s="35" customFormat="1" ht="15"/>
    <row r="623" s="35" customFormat="1" ht="15"/>
    <row r="624" s="35" customFormat="1" ht="15"/>
    <row r="625" s="35" customFormat="1" ht="15"/>
    <row r="626" s="35" customFormat="1" ht="15"/>
    <row r="627" s="35" customFormat="1" ht="15"/>
    <row r="628" s="35" customFormat="1" ht="15"/>
    <row r="629" s="35" customFormat="1" ht="15"/>
    <row r="630" s="35" customFormat="1" ht="15"/>
    <row r="631" s="35" customFormat="1" ht="15"/>
    <row r="632" s="35" customFormat="1" ht="15"/>
    <row r="633" s="35" customFormat="1" ht="15"/>
    <row r="634" s="35" customFormat="1" ht="15"/>
    <row r="635" s="35" customFormat="1" ht="15"/>
    <row r="636" s="35" customFormat="1" ht="15"/>
    <row r="637" s="35" customFormat="1" ht="15"/>
    <row r="638" s="35" customFormat="1" ht="15"/>
    <row r="639" s="35" customFormat="1" ht="15"/>
    <row r="640" s="35" customFormat="1" ht="15"/>
    <row r="641" s="35" customFormat="1" ht="15"/>
    <row r="642" s="35" customFormat="1" ht="15"/>
    <row r="643" s="35" customFormat="1" ht="15"/>
    <row r="644" s="35" customFormat="1" ht="15"/>
    <row r="645" s="35" customFormat="1" ht="15"/>
    <row r="646" s="35" customFormat="1" ht="15"/>
    <row r="647" s="35" customFormat="1" ht="15"/>
    <row r="648" s="35" customFormat="1" ht="15"/>
    <row r="649" s="35" customFormat="1" ht="15"/>
    <row r="650" s="35" customFormat="1" ht="15"/>
    <row r="651" s="35" customFormat="1" ht="15"/>
    <row r="652" s="35" customFormat="1" ht="15"/>
    <row r="653" s="35" customFormat="1" ht="15"/>
    <row r="654" s="35" customFormat="1" ht="15"/>
    <row r="655" s="35" customFormat="1" ht="15"/>
    <row r="656" s="35" customFormat="1" ht="15"/>
    <row r="657" s="35" customFormat="1" ht="15"/>
    <row r="658" s="35" customFormat="1" ht="15"/>
    <row r="659" s="35" customFormat="1" ht="15"/>
    <row r="660" s="35" customFormat="1" ht="15"/>
    <row r="661" s="35" customFormat="1" ht="15"/>
    <row r="662" s="35" customFormat="1" ht="15"/>
    <row r="663" s="35" customFormat="1" ht="15"/>
    <row r="664" s="35" customFormat="1" ht="15"/>
    <row r="665" s="35" customFormat="1" ht="15"/>
    <row r="666" s="35" customFormat="1" ht="15"/>
    <row r="667" s="35" customFormat="1" ht="15"/>
    <row r="668" s="35" customFormat="1" ht="15"/>
    <row r="669" s="35" customFormat="1" ht="15"/>
    <row r="670" s="35" customFormat="1" ht="15"/>
    <row r="671" s="35" customFormat="1" ht="15"/>
    <row r="672" s="35" customFormat="1" ht="15"/>
    <row r="673" s="35" customFormat="1" ht="15"/>
    <row r="674" s="35" customFormat="1" ht="15"/>
    <row r="675" s="35" customFormat="1" ht="15"/>
    <row r="676" s="35" customFormat="1" ht="15"/>
    <row r="677" s="35" customFormat="1" ht="15"/>
    <row r="678" s="35" customFormat="1" ht="15"/>
    <row r="679" s="35" customFormat="1" ht="15"/>
    <row r="680" s="35" customFormat="1" ht="15"/>
    <row r="681" s="35" customFormat="1" ht="15"/>
    <row r="682" s="35" customFormat="1" ht="15"/>
    <row r="683" s="35" customFormat="1" ht="15"/>
    <row r="684" s="35" customFormat="1" ht="15"/>
    <row r="685" s="35" customFormat="1" ht="15"/>
    <row r="686" s="35" customFormat="1" ht="15"/>
    <row r="687" s="35" customFormat="1" ht="15"/>
    <row r="688" s="35" customFormat="1" ht="15"/>
    <row r="689" s="35" customFormat="1" ht="15"/>
    <row r="690" s="35" customFormat="1" ht="15"/>
    <row r="691" s="35" customFormat="1" ht="15"/>
    <row r="692" s="35" customFormat="1" ht="15"/>
    <row r="693" s="35" customFormat="1" ht="15"/>
    <row r="694" s="35" customFormat="1" ht="15"/>
    <row r="695" s="35" customFormat="1" ht="15"/>
    <row r="696" s="35" customFormat="1" ht="15"/>
    <row r="697" s="35" customFormat="1" ht="15"/>
    <row r="698" s="35" customFormat="1" ht="15"/>
    <row r="699" s="35" customFormat="1" ht="15"/>
    <row r="700" s="35" customFormat="1" ht="15"/>
    <row r="701" s="35" customFormat="1" ht="15"/>
    <row r="702" s="35" customFormat="1" ht="15"/>
    <row r="703" s="35" customFormat="1" ht="15"/>
    <row r="704" s="35" customFormat="1" ht="15"/>
    <row r="705" s="35" customFormat="1" ht="15"/>
    <row r="706" s="35" customFormat="1" ht="15"/>
    <row r="707" s="35" customFormat="1" ht="15"/>
    <row r="708" s="35" customFormat="1" ht="15"/>
    <row r="709" s="35" customFormat="1" ht="15"/>
    <row r="710" s="35" customFormat="1" ht="15"/>
    <row r="711" s="35" customFormat="1" ht="15"/>
    <row r="712" s="35" customFormat="1" ht="15"/>
    <row r="713" s="35" customFormat="1" ht="15"/>
    <row r="714" s="35" customFormat="1" ht="15"/>
    <row r="715" s="35" customFormat="1" ht="15"/>
    <row r="716" s="35" customFormat="1" ht="15"/>
    <row r="717" s="35" customFormat="1" ht="15"/>
    <row r="718" s="35" customFormat="1" ht="15"/>
    <row r="719" s="35" customFormat="1" ht="15"/>
    <row r="720" s="35" customFormat="1" ht="15"/>
    <row r="721" s="35" customFormat="1" ht="15"/>
    <row r="722" s="35" customFormat="1" ht="15"/>
    <row r="723" s="35" customFormat="1" ht="15"/>
    <row r="724" s="35" customFormat="1" ht="15"/>
    <row r="725" s="35" customFormat="1" ht="15"/>
    <row r="726" s="35" customFormat="1" ht="15"/>
    <row r="727" s="35" customFormat="1" ht="15"/>
    <row r="728" s="35" customFormat="1" ht="15"/>
    <row r="729" s="35" customFormat="1" ht="15"/>
    <row r="730" s="35" customFormat="1" ht="15"/>
    <row r="731" s="35" customFormat="1" ht="15"/>
    <row r="732" s="35" customFormat="1" ht="15"/>
    <row r="733" s="35" customFormat="1" ht="15"/>
    <row r="734" s="35" customFormat="1" ht="15"/>
    <row r="735" s="35" customFormat="1" ht="15"/>
    <row r="736" s="35" customFormat="1" ht="15"/>
    <row r="737" s="35" customFormat="1" ht="15"/>
    <row r="738" s="35" customFormat="1" ht="15"/>
    <row r="739" s="35" customFormat="1" ht="15"/>
    <row r="740" s="35" customFormat="1" ht="15"/>
    <row r="741" s="35" customFormat="1" ht="15"/>
    <row r="742" s="35" customFormat="1" ht="15"/>
    <row r="743" s="35" customFormat="1" ht="15"/>
    <row r="744" s="35" customFormat="1" ht="15"/>
    <row r="745" s="35" customFormat="1" ht="15"/>
    <row r="746" s="35" customFormat="1" ht="15"/>
    <row r="747" s="35" customFormat="1" ht="15"/>
    <row r="748" s="35" customFormat="1" ht="15"/>
    <row r="749" s="35" customFormat="1" ht="15"/>
    <row r="750" s="35" customFormat="1" ht="15"/>
    <row r="751" s="35" customFormat="1" ht="15"/>
    <row r="752" s="35" customFormat="1" ht="15"/>
    <row r="753" s="35" customFormat="1" ht="15"/>
    <row r="754" s="35" customFormat="1" ht="15"/>
    <row r="755" s="35" customFormat="1" ht="15"/>
    <row r="756" s="35" customFormat="1" ht="15"/>
    <row r="757" s="35" customFormat="1" ht="15"/>
    <row r="758" s="35" customFormat="1" ht="15"/>
    <row r="759" s="35" customFormat="1" ht="15"/>
    <row r="760" s="35" customFormat="1" ht="15"/>
    <row r="761" s="35" customFormat="1" ht="15"/>
    <row r="762" s="35" customFormat="1" ht="15"/>
    <row r="763" s="35" customFormat="1" ht="15"/>
    <row r="764" s="35" customFormat="1" ht="15"/>
    <row r="765" s="35" customFormat="1" ht="15"/>
    <row r="766" s="35" customFormat="1" ht="15"/>
    <row r="767" s="35" customFormat="1" ht="15"/>
    <row r="768" s="35" customFormat="1" ht="15"/>
    <row r="769" s="35" customFormat="1" ht="15"/>
    <row r="770" s="35" customFormat="1" ht="15"/>
    <row r="771" s="35" customFormat="1" ht="15"/>
    <row r="772" s="35" customFormat="1" ht="15"/>
    <row r="773" s="35" customFormat="1" ht="15"/>
    <row r="774" s="35" customFormat="1" ht="15"/>
    <row r="775" s="35" customFormat="1" ht="15"/>
    <row r="776" s="35" customFormat="1" ht="15"/>
    <row r="777" s="35" customFormat="1" ht="15"/>
    <row r="778" s="35" customFormat="1" ht="15"/>
    <row r="779" s="35" customFormat="1" ht="15"/>
    <row r="780" s="35" customFormat="1" ht="15"/>
    <row r="781" s="35" customFormat="1" ht="15"/>
    <row r="782" s="35" customFormat="1" ht="15"/>
    <row r="783" s="35" customFormat="1" ht="15"/>
    <row r="784" s="35" customFormat="1" ht="15"/>
    <row r="785" s="35" customFormat="1" ht="15"/>
    <row r="786" s="35" customFormat="1" ht="15"/>
    <row r="787" s="35" customFormat="1" ht="15"/>
    <row r="788" s="35" customFormat="1" ht="15"/>
    <row r="789" s="35" customFormat="1" ht="15"/>
    <row r="790" s="35" customFormat="1" ht="15"/>
    <row r="791" s="35" customFormat="1" ht="15"/>
    <row r="792" s="35" customFormat="1" ht="15"/>
    <row r="793" s="35" customFormat="1" ht="15"/>
    <row r="794" s="35" customFormat="1" ht="15"/>
    <row r="795" s="35" customFormat="1" ht="15"/>
    <row r="796" s="35" customFormat="1" ht="15"/>
    <row r="797" s="35" customFormat="1" ht="15"/>
    <row r="798" s="35" customFormat="1" ht="15"/>
    <row r="799" s="35" customFormat="1" ht="15"/>
    <row r="800" s="35" customFormat="1" ht="15"/>
    <row r="801" s="35" customFormat="1" ht="15"/>
    <row r="802" s="35" customFormat="1" ht="15"/>
    <row r="803" s="35" customFormat="1" ht="15"/>
    <row r="804" s="35" customFormat="1" ht="15"/>
    <row r="805" s="35" customFormat="1" ht="15"/>
    <row r="806" s="35" customFormat="1" ht="15"/>
    <row r="807" s="35" customFormat="1" ht="15"/>
    <row r="808" s="35" customFormat="1" ht="15"/>
    <row r="809" s="35" customFormat="1" ht="15"/>
    <row r="810" s="35" customFormat="1" ht="15"/>
    <row r="811" s="35" customFormat="1" ht="15"/>
    <row r="812" s="35" customFormat="1" ht="15"/>
    <row r="813" s="35" customFormat="1" ht="15"/>
    <row r="814" s="35" customFormat="1" ht="15"/>
    <row r="815" s="35" customFormat="1" ht="15"/>
    <row r="816" s="35" customFormat="1" ht="15"/>
    <row r="817" s="35" customFormat="1" ht="15"/>
    <row r="818" s="35" customFormat="1" ht="15"/>
    <row r="819" s="35" customFormat="1" ht="15"/>
    <row r="820" s="35" customFormat="1" ht="15"/>
    <row r="821" s="35" customFormat="1" ht="15"/>
    <row r="822" s="35" customFormat="1" ht="15"/>
    <row r="823" s="35" customFormat="1" ht="15"/>
    <row r="824" s="35" customFormat="1" ht="15"/>
    <row r="825" s="35" customFormat="1" ht="15"/>
    <row r="826" s="35" customFormat="1" ht="15"/>
    <row r="827" s="35" customFormat="1" ht="15"/>
    <row r="828" s="35" customFormat="1" ht="15"/>
    <row r="829" s="35" customFormat="1" ht="15"/>
    <row r="830" s="35" customFormat="1" ht="15"/>
    <row r="831" s="35" customFormat="1" ht="15"/>
    <row r="832" s="35" customFormat="1" ht="15"/>
    <row r="833" s="35" customFormat="1" ht="15"/>
    <row r="834" s="35" customFormat="1" ht="15"/>
    <row r="835" s="35" customFormat="1" ht="15"/>
    <row r="836" s="35" customFormat="1" ht="15"/>
    <row r="837" s="35" customFormat="1" ht="15"/>
    <row r="838" s="35" customFormat="1" ht="15"/>
    <row r="839" s="35" customFormat="1" ht="15"/>
    <row r="840" s="35" customFormat="1" ht="15"/>
    <row r="841" s="35" customFormat="1" ht="15"/>
    <row r="842" s="35" customFormat="1" ht="15"/>
    <row r="843" s="35" customFormat="1" ht="15"/>
    <row r="844" s="35" customFormat="1" ht="15"/>
    <row r="845" s="35" customFormat="1" ht="15"/>
    <row r="846" s="35" customFormat="1" ht="15"/>
    <row r="847" s="35" customFormat="1" ht="15"/>
    <row r="848" s="35" customFormat="1" ht="15"/>
    <row r="849" s="35" customFormat="1" ht="15"/>
    <row r="850" s="35" customFormat="1" ht="15"/>
    <row r="851" s="35" customFormat="1" ht="15"/>
    <row r="852" s="35" customFormat="1" ht="15"/>
    <row r="853" s="35" customFormat="1" ht="15"/>
    <row r="854" s="35" customFormat="1" ht="15"/>
    <row r="855" s="35" customFormat="1" ht="15"/>
    <row r="856" s="35" customFormat="1" ht="15"/>
    <row r="857" s="35" customFormat="1" ht="15"/>
    <row r="858" s="35" customFormat="1" ht="15"/>
    <row r="859" s="35" customFormat="1" ht="15"/>
    <row r="860" s="35" customFormat="1" ht="15"/>
    <row r="861" s="35" customFormat="1" ht="15"/>
    <row r="862" s="35" customFormat="1" ht="15"/>
    <row r="863" s="35" customFormat="1" ht="15"/>
    <row r="864" s="35" customFormat="1" ht="15"/>
    <row r="865" s="35" customFormat="1" ht="15"/>
    <row r="866" s="35" customFormat="1" ht="15"/>
    <row r="867" s="35" customFormat="1" ht="15"/>
    <row r="868" s="35" customFormat="1" ht="15"/>
    <row r="869" s="35" customFormat="1" ht="15"/>
    <row r="870" s="35" customFormat="1" ht="15"/>
    <row r="871" s="35" customFormat="1" ht="15"/>
    <row r="872" s="35" customFormat="1" ht="15"/>
    <row r="873" s="35" customFormat="1" ht="15"/>
    <row r="874" s="35" customFormat="1" ht="15"/>
    <row r="875" s="35" customFormat="1" ht="15"/>
    <row r="876" s="35" customFormat="1" ht="15"/>
    <row r="877" s="35" customFormat="1" ht="15"/>
    <row r="878" s="35" customFormat="1" ht="15"/>
    <row r="879" s="35" customFormat="1" ht="15"/>
    <row r="880" s="35" customFormat="1" ht="15"/>
    <row r="881" s="35" customFormat="1" ht="15"/>
    <row r="882" s="35" customFormat="1" ht="15"/>
    <row r="883" s="35" customFormat="1" ht="15"/>
    <row r="884" s="35" customFormat="1" ht="15"/>
    <row r="885" s="35" customFormat="1" ht="15"/>
    <row r="886" s="35" customFormat="1" ht="15"/>
    <row r="887" s="35" customFormat="1" ht="15"/>
    <row r="888" s="35" customFormat="1" ht="15"/>
    <row r="889" s="35" customFormat="1" ht="15"/>
    <row r="890" s="35" customFormat="1" ht="15"/>
    <row r="891" s="35" customFormat="1" ht="15"/>
    <row r="892" s="35" customFormat="1" ht="15"/>
    <row r="893" s="35" customFormat="1" ht="15"/>
    <row r="894" s="35" customFormat="1" ht="15"/>
    <row r="895" s="35" customFormat="1" ht="15"/>
    <row r="896" s="35" customFormat="1" ht="15"/>
    <row r="897" s="35" customFormat="1" ht="15"/>
    <row r="898" s="35" customFormat="1" ht="15"/>
    <row r="899" s="35" customFormat="1" ht="15"/>
    <row r="900" s="35" customFormat="1" ht="15"/>
    <row r="901" s="35" customFormat="1" ht="15"/>
    <row r="902" s="35" customFormat="1" ht="15"/>
    <row r="903" s="35" customFormat="1" ht="15"/>
    <row r="904" s="35" customFormat="1" ht="15"/>
    <row r="905" s="35" customFormat="1" ht="15"/>
    <row r="906" s="35" customFormat="1" ht="15"/>
    <row r="907" s="35" customFormat="1" ht="15"/>
    <row r="908" s="35" customFormat="1" ht="15"/>
    <row r="909" s="35" customFormat="1" ht="15"/>
    <row r="910" s="35" customFormat="1" ht="15"/>
    <row r="911" s="35" customFormat="1" ht="15"/>
    <row r="912" s="35" customFormat="1" ht="15"/>
    <row r="913" s="35" customFormat="1" ht="15"/>
    <row r="914" s="35" customFormat="1" ht="15"/>
    <row r="915" s="35" customFormat="1" ht="15"/>
    <row r="916" s="35" customFormat="1" ht="15"/>
    <row r="917" s="35" customFormat="1" ht="15"/>
    <row r="918" s="35" customFormat="1" ht="15"/>
    <row r="919" s="35" customFormat="1" ht="15"/>
    <row r="920" s="35" customFormat="1" ht="15"/>
    <row r="921" s="35" customFormat="1" ht="15"/>
    <row r="922" s="35" customFormat="1" ht="15"/>
    <row r="923" s="35" customFormat="1" ht="15"/>
    <row r="924" s="35" customFormat="1" ht="15"/>
    <row r="925" s="35" customFormat="1" ht="15"/>
    <row r="926" s="35" customFormat="1" ht="15"/>
    <row r="927" s="35" customFormat="1" ht="15"/>
    <row r="928" s="35" customFormat="1" ht="15"/>
    <row r="929" s="35" customFormat="1" ht="15"/>
    <row r="930" s="35" customFormat="1" ht="15"/>
    <row r="931" s="35" customFormat="1" ht="15"/>
    <row r="932" s="35" customFormat="1" ht="15"/>
    <row r="933" s="35" customFormat="1" ht="15"/>
    <row r="934" s="35" customFormat="1" ht="15"/>
    <row r="935" s="35" customFormat="1" ht="15"/>
    <row r="936" s="35" customFormat="1" ht="15"/>
    <row r="937" s="35" customFormat="1" ht="15"/>
    <row r="938" s="35" customFormat="1" ht="15"/>
    <row r="939" s="35" customFormat="1" ht="15"/>
    <row r="940" s="35" customFormat="1" ht="15"/>
    <row r="941" s="35" customFormat="1" ht="15"/>
    <row r="942" s="35" customFormat="1" ht="15"/>
    <row r="943" s="35" customFormat="1" ht="15"/>
    <row r="944" s="35" customFormat="1" ht="15"/>
    <row r="945" s="35" customFormat="1" ht="15"/>
    <row r="946" s="35" customFormat="1" ht="15"/>
    <row r="947" s="35" customFormat="1" ht="15"/>
    <row r="948" s="35" customFormat="1" ht="15"/>
    <row r="949" s="35" customFormat="1" ht="15"/>
    <row r="950" s="35" customFormat="1" ht="15"/>
    <row r="951" s="35" customFormat="1" ht="15"/>
    <row r="952" s="35" customFormat="1" ht="15"/>
    <row r="953" s="35" customFormat="1" ht="15"/>
    <row r="954" s="35" customFormat="1" ht="15"/>
    <row r="955" s="35" customFormat="1" ht="15"/>
  </sheetData>
  <sheetProtection password="CEE9" sheet="1" objects="1" scenarios="1" selectLockedCells="1" selectUnlockedCells="1"/>
  <mergeCells count="57">
    <mergeCell ref="C40:H41"/>
    <mergeCell ref="B36:C36"/>
    <mergeCell ref="D36:E36"/>
    <mergeCell ref="F36:T36"/>
    <mergeCell ref="I20:T23"/>
    <mergeCell ref="I24:T30"/>
    <mergeCell ref="F29:H29"/>
    <mergeCell ref="D18:E18"/>
    <mergeCell ref="F18:T18"/>
    <mergeCell ref="F43:H43"/>
    <mergeCell ref="F44:H44"/>
    <mergeCell ref="F45:H45"/>
    <mergeCell ref="D35:H35"/>
    <mergeCell ref="C38:H38"/>
    <mergeCell ref="I38:T41"/>
    <mergeCell ref="C39:H39"/>
    <mergeCell ref="C22:H23"/>
    <mergeCell ref="F24:H24"/>
    <mergeCell ref="F25:H25"/>
    <mergeCell ref="F26:H26"/>
    <mergeCell ref="F27:H27"/>
    <mergeCell ref="F28:H28"/>
    <mergeCell ref="I42:T48"/>
    <mergeCell ref="F42:H42"/>
    <mergeCell ref="D17:H17"/>
    <mergeCell ref="G31:H31"/>
    <mergeCell ref="G32:H32"/>
    <mergeCell ref="C20:H20"/>
    <mergeCell ref="G33:H33"/>
    <mergeCell ref="B18:C18"/>
    <mergeCell ref="B32:B34"/>
    <mergeCell ref="C21:H21"/>
    <mergeCell ref="D53:H53"/>
    <mergeCell ref="F46:H46"/>
    <mergeCell ref="B50:B52"/>
    <mergeCell ref="B54:C54"/>
    <mergeCell ref="D54:E54"/>
    <mergeCell ref="F54:T54"/>
    <mergeCell ref="F47:H47"/>
    <mergeCell ref="G49:H49"/>
    <mergeCell ref="G50:H50"/>
    <mergeCell ref="G51:H51"/>
    <mergeCell ref="C2:H2"/>
    <mergeCell ref="I2:T5"/>
    <mergeCell ref="C3:H3"/>
    <mergeCell ref="C4:H5"/>
    <mergeCell ref="F6:H6"/>
    <mergeCell ref="I6:T12"/>
    <mergeCell ref="B14:B16"/>
    <mergeCell ref="G14:H14"/>
    <mergeCell ref="G13:H13"/>
    <mergeCell ref="G15:H15"/>
    <mergeCell ref="F7:H7"/>
    <mergeCell ref="F8:H8"/>
    <mergeCell ref="F9:H9"/>
    <mergeCell ref="F10:H10"/>
    <mergeCell ref="F11:H1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33"/>
  <sheetViews>
    <sheetView zoomScalePageLayoutView="0" workbookViewId="0" topLeftCell="A1">
      <selection activeCell="H12" sqref="H12"/>
    </sheetView>
  </sheetViews>
  <sheetFormatPr defaultColWidth="13.00390625" defaultRowHeight="15"/>
  <cols>
    <col min="1" max="1" width="14.00390625" style="4" bestFit="1" customWidth="1"/>
    <col min="2" max="2" width="24.8515625" style="4" bestFit="1" customWidth="1"/>
    <col min="3" max="16384" width="13.00390625" style="4" customWidth="1"/>
  </cols>
  <sheetData>
    <row r="4" spans="1:2" ht="15">
      <c r="A4" s="2"/>
      <c r="B4" s="3"/>
    </row>
    <row r="5" ht="15">
      <c r="B5" s="3"/>
    </row>
    <row r="6" spans="1:2" ht="15">
      <c r="A6" s="2">
        <f>CARGA!E19</f>
        <v>0</v>
      </c>
      <c r="B6" s="3" t="str">
        <f>IF(A6&lt;1," "&amp;E25,""&amp;E8&amp;" "&amp;E12&amp;" "&amp;E16&amp;" "&amp;E20&amp;" "&amp;E25)</f>
        <v>  </v>
      </c>
    </row>
    <row r="7" ht="15">
      <c r="A7" s="4" t="s">
        <v>6</v>
      </c>
    </row>
    <row r="8" spans="1:5" ht="15">
      <c r="A8" s="4">
        <f>ROUNDDOWN(($A$6-C7)/D8,0)</f>
        <v>0</v>
      </c>
      <c r="B8" s="4">
        <f>+A8*D8</f>
        <v>0</v>
      </c>
      <c r="C8" s="4">
        <f>+C7+B8</f>
        <v>0</v>
      </c>
      <c r="D8" s="4">
        <f>10^9</f>
        <v>1000000000</v>
      </c>
      <c r="E8" s="4" t="str">
        <f>+C9&amp;" "&amp;C10&amp;" "&amp;C11</f>
        <v>  </v>
      </c>
    </row>
    <row r="9" spans="2:3" ht="15">
      <c r="B9" s="4">
        <f>ROUNDDOWN(A8/100,0)</f>
        <v>0</v>
      </c>
      <c r="C9" s="4">
        <f>IF(B9=0,"",IF(A8=100,"CIEN",VLOOKUP(B9,$C$35:$D$43,2)))</f>
      </c>
    </row>
    <row r="10" spans="2:3" ht="15">
      <c r="B10" s="4">
        <f>ROUND(A8-B9*100,0)</f>
        <v>0</v>
      </c>
      <c r="C10" s="4">
        <f>IF(B10=0,"",IF(B10=1,"UN",VLOOKUP(B10,$A$35:$B$133,2)))</f>
      </c>
    </row>
    <row r="11" ht="15">
      <c r="C11" s="4">
        <f>IF(A8=0,"","MIL")</f>
      </c>
    </row>
    <row r="12" spans="1:5" ht="15">
      <c r="A12" s="4">
        <f>ROUNDDOWN(($A$6-C8)/D12,0)</f>
        <v>0</v>
      </c>
      <c r="B12" s="4">
        <f>+A12*D12</f>
        <v>0</v>
      </c>
      <c r="C12" s="4">
        <f>+C8+B12</f>
        <v>0</v>
      </c>
      <c r="D12" s="4">
        <f>+D8/1000</f>
        <v>1000000</v>
      </c>
      <c r="E12" s="4" t="str">
        <f>+C13&amp;" "&amp;C14&amp;" "&amp;C15</f>
        <v>  </v>
      </c>
    </row>
    <row r="13" spans="2:3" ht="15">
      <c r="B13" s="4">
        <f>ROUNDDOWN(A12/100,0)</f>
        <v>0</v>
      </c>
      <c r="C13" s="4">
        <f>IF(B13=0,"",IF(A12=100,"CIEN",VLOOKUP(B13,$C$35:$D$43,2)))</f>
      </c>
    </row>
    <row r="14" spans="2:3" ht="15">
      <c r="B14" s="4">
        <f>ROUND(A12-B13*100,0)</f>
        <v>0</v>
      </c>
      <c r="C14" s="4">
        <f>IF(B14=0,"",IF(B14=1,"UN",VLOOKUP(B14,$A$35:$B$133,2)))</f>
      </c>
    </row>
    <row r="15" ht="15">
      <c r="C15" s="4">
        <f>IF(C12=0,"",IF(B14=1,"MILLON","MILLONES"))</f>
      </c>
    </row>
    <row r="16" spans="1:5" ht="15">
      <c r="A16" s="4">
        <f>ROUNDDOWN(($A$6-C12)/D16,0)</f>
        <v>0</v>
      </c>
      <c r="B16" s="4">
        <f>+A16*D16</f>
        <v>0</v>
      </c>
      <c r="C16" s="4">
        <f>+C12+B16</f>
        <v>0</v>
      </c>
      <c r="D16" s="4">
        <f>+D12/1000</f>
        <v>1000</v>
      </c>
      <c r="E16" s="4" t="str">
        <f>+C17&amp;" "&amp;C18&amp;" "&amp;C19</f>
        <v>  </v>
      </c>
    </row>
    <row r="17" spans="2:3" ht="15">
      <c r="B17" s="4">
        <f>ROUNDDOWN(A16/100,0)</f>
        <v>0</v>
      </c>
      <c r="C17" s="4">
        <f>IF(B17=0,"",IF(A16=100,"CIEN",VLOOKUP(B17,$C$35:$D$43,2)))</f>
      </c>
    </row>
    <row r="18" spans="2:3" ht="15">
      <c r="B18" s="4">
        <f>ROUND(A16-B17*100,0)</f>
        <v>0</v>
      </c>
      <c r="C18" s="4">
        <f>IF(B18=0,"",IF(B18=1,"UN",VLOOKUP(B18,$A$35:$B$133,2)))</f>
      </c>
    </row>
    <row r="19" ht="15">
      <c r="C19" s="4">
        <f>IF(C16=0,"",IF(A16=0,"","MIL"))</f>
      </c>
    </row>
    <row r="20" spans="1:5" ht="15">
      <c r="A20" s="4">
        <f>ROUNDDOWN(($A$6-C16)/D20,0)</f>
        <v>0</v>
      </c>
      <c r="B20" s="4">
        <f>+A20*D20</f>
        <v>0</v>
      </c>
      <c r="C20" s="4">
        <f>+C16+B20</f>
        <v>0</v>
      </c>
      <c r="D20" s="4">
        <f>+D16/1000</f>
        <v>1</v>
      </c>
      <c r="E20" s="4" t="str">
        <f>+C21&amp;" "&amp;C22&amp;" "&amp;C23</f>
        <v>  </v>
      </c>
    </row>
    <row r="21" spans="2:3" ht="15">
      <c r="B21" s="4">
        <f>ROUNDDOWN(A20/100,0)</f>
        <v>0</v>
      </c>
      <c r="C21" s="4">
        <f>IF(B21=0,"",IF(A20=100,"CIEN",VLOOKUP(B21,$C$35:$D$43,2)))</f>
      </c>
    </row>
    <row r="22" spans="2:3" ht="15">
      <c r="B22" s="4">
        <f>ROUND(A20-B21*100,0)</f>
        <v>0</v>
      </c>
      <c r="C22" s="4">
        <f>IF(B22=0,"",IF(B22=1,"UNO",VLOOKUP(B22,$A$35:$B$133,2)))</f>
      </c>
    </row>
    <row r="24" spans="1:5" ht="15">
      <c r="A24" s="4">
        <f>ROUND(($A$6-C20)*100,0)</f>
        <v>0</v>
      </c>
      <c r="B24" s="5">
        <f>+A24*D24</f>
        <v>0</v>
      </c>
      <c r="C24" s="5">
        <f>+C20+B24</f>
        <v>0</v>
      </c>
      <c r="D24" s="4">
        <f>+D20/100</f>
        <v>0.01</v>
      </c>
      <c r="E24" s="4" t="str">
        <f>IF(ROUNDDOWN(A24/10=0,0),"0","")</f>
        <v>0</v>
      </c>
    </row>
    <row r="25" ht="15">
      <c r="E25" s="4" t="str">
        <f>IF(A24=0," "," c/"&amp;" "&amp;CONCATENATE(A24)&amp;" "&amp;"Centavos.-")</f>
        <v> </v>
      </c>
    </row>
    <row r="35" spans="1:4" ht="15">
      <c r="A35" s="4">
        <v>1</v>
      </c>
      <c r="B35" s="4" t="s">
        <v>7</v>
      </c>
      <c r="C35" s="4">
        <v>1</v>
      </c>
      <c r="D35" s="4" t="s">
        <v>8</v>
      </c>
    </row>
    <row r="36" spans="1:4" ht="15">
      <c r="A36" s="4">
        <v>2</v>
      </c>
      <c r="B36" s="4" t="s">
        <v>9</v>
      </c>
      <c r="C36" s="4">
        <v>2</v>
      </c>
      <c r="D36" s="4" t="s">
        <v>10</v>
      </c>
    </row>
    <row r="37" spans="1:4" ht="15">
      <c r="A37" s="4">
        <v>3</v>
      </c>
      <c r="B37" s="4" t="s">
        <v>11</v>
      </c>
      <c r="C37" s="4">
        <v>3</v>
      </c>
      <c r="D37" s="4" t="s">
        <v>12</v>
      </c>
    </row>
    <row r="38" spans="1:4" ht="15">
      <c r="A38" s="4">
        <v>4</v>
      </c>
      <c r="B38" s="4" t="s">
        <v>13</v>
      </c>
      <c r="C38" s="4">
        <v>4</v>
      </c>
      <c r="D38" s="4" t="s">
        <v>14</v>
      </c>
    </row>
    <row r="39" spans="1:4" ht="15">
      <c r="A39" s="4">
        <v>5</v>
      </c>
      <c r="B39" s="4" t="s">
        <v>15</v>
      </c>
      <c r="C39" s="4">
        <v>5</v>
      </c>
      <c r="D39" s="4" t="s">
        <v>16</v>
      </c>
    </row>
    <row r="40" spans="1:4" ht="15">
      <c r="A40" s="4">
        <v>6</v>
      </c>
      <c r="B40" s="4" t="s">
        <v>17</v>
      </c>
      <c r="C40" s="4">
        <v>6</v>
      </c>
      <c r="D40" s="4" t="s">
        <v>18</v>
      </c>
    </row>
    <row r="41" spans="1:4" ht="15">
      <c r="A41" s="4">
        <v>7</v>
      </c>
      <c r="B41" s="4" t="s">
        <v>19</v>
      </c>
      <c r="C41" s="4">
        <v>7</v>
      </c>
      <c r="D41" s="4" t="s">
        <v>20</v>
      </c>
    </row>
    <row r="42" spans="1:4" ht="15">
      <c r="A42" s="4">
        <v>8</v>
      </c>
      <c r="B42" s="4" t="s">
        <v>21</v>
      </c>
      <c r="C42" s="4">
        <v>8</v>
      </c>
      <c r="D42" s="4" t="s">
        <v>22</v>
      </c>
    </row>
    <row r="43" spans="1:4" ht="15">
      <c r="A43" s="4">
        <v>9</v>
      </c>
      <c r="B43" s="4" t="s">
        <v>23</v>
      </c>
      <c r="C43" s="4">
        <v>9</v>
      </c>
      <c r="D43" s="4" t="s">
        <v>24</v>
      </c>
    </row>
    <row r="44" spans="1:2" ht="15">
      <c r="A44" s="4">
        <v>10</v>
      </c>
      <c r="B44" s="4" t="s">
        <v>25</v>
      </c>
    </row>
    <row r="45" spans="1:2" ht="15">
      <c r="A45" s="4">
        <v>11</v>
      </c>
      <c r="B45" s="4" t="s">
        <v>26</v>
      </c>
    </row>
    <row r="46" spans="1:2" ht="15">
      <c r="A46" s="4">
        <v>12</v>
      </c>
      <c r="B46" s="4" t="s">
        <v>27</v>
      </c>
    </row>
    <row r="47" spans="1:2" ht="15">
      <c r="A47" s="4">
        <v>13</v>
      </c>
      <c r="B47" s="4" t="s">
        <v>28</v>
      </c>
    </row>
    <row r="48" spans="1:2" ht="15">
      <c r="A48" s="4">
        <v>14</v>
      </c>
      <c r="B48" s="4" t="s">
        <v>29</v>
      </c>
    </row>
    <row r="49" spans="1:2" ht="15">
      <c r="A49" s="4">
        <v>15</v>
      </c>
      <c r="B49" s="4" t="s">
        <v>30</v>
      </c>
    </row>
    <row r="50" spans="1:2" ht="15">
      <c r="A50" s="4">
        <v>16</v>
      </c>
      <c r="B50" s="4" t="s">
        <v>31</v>
      </c>
    </row>
    <row r="51" spans="1:2" ht="15">
      <c r="A51" s="4">
        <v>17</v>
      </c>
      <c r="B51" s="4" t="s">
        <v>32</v>
      </c>
    </row>
    <row r="52" spans="1:2" ht="15">
      <c r="A52" s="4">
        <v>18</v>
      </c>
      <c r="B52" s="4" t="s">
        <v>33</v>
      </c>
    </row>
    <row r="53" spans="1:2" ht="15">
      <c r="A53" s="4">
        <v>19</v>
      </c>
      <c r="B53" s="4" t="s">
        <v>34</v>
      </c>
    </row>
    <row r="54" spans="1:2" ht="15">
      <c r="A54" s="4">
        <v>20</v>
      </c>
      <c r="B54" s="4" t="s">
        <v>35</v>
      </c>
    </row>
    <row r="55" spans="1:2" ht="15">
      <c r="A55" s="4">
        <v>21</v>
      </c>
      <c r="B55" s="4" t="s">
        <v>36</v>
      </c>
    </row>
    <row r="56" spans="1:2" ht="15">
      <c r="A56" s="4">
        <v>22</v>
      </c>
      <c r="B56" s="4" t="s">
        <v>37</v>
      </c>
    </row>
    <row r="57" spans="1:2" ht="15">
      <c r="A57" s="4">
        <v>23</v>
      </c>
      <c r="B57" s="4" t="s">
        <v>38</v>
      </c>
    </row>
    <row r="58" spans="1:2" ht="15">
      <c r="A58" s="4">
        <v>24</v>
      </c>
      <c r="B58" s="4" t="s">
        <v>39</v>
      </c>
    </row>
    <row r="59" spans="1:2" ht="15">
      <c r="A59" s="4">
        <v>25</v>
      </c>
      <c r="B59" s="4" t="s">
        <v>40</v>
      </c>
    </row>
    <row r="60" spans="1:2" ht="15">
      <c r="A60" s="4">
        <v>26</v>
      </c>
      <c r="B60" s="4" t="s">
        <v>41</v>
      </c>
    </row>
    <row r="61" spans="1:2" ht="15">
      <c r="A61" s="4">
        <v>27</v>
      </c>
      <c r="B61" s="4" t="s">
        <v>42</v>
      </c>
    </row>
    <row r="62" spans="1:2" ht="15">
      <c r="A62" s="4">
        <v>28</v>
      </c>
      <c r="B62" s="4" t="s">
        <v>43</v>
      </c>
    </row>
    <row r="63" spans="1:2" ht="15">
      <c r="A63" s="4">
        <v>29</v>
      </c>
      <c r="B63" s="4" t="s">
        <v>44</v>
      </c>
    </row>
    <row r="64" spans="1:2" ht="15">
      <c r="A64" s="4">
        <v>30</v>
      </c>
      <c r="B64" s="4" t="s">
        <v>45</v>
      </c>
    </row>
    <row r="65" spans="1:2" ht="15">
      <c r="A65" s="4">
        <v>31</v>
      </c>
      <c r="B65" s="4" t="s">
        <v>46</v>
      </c>
    </row>
    <row r="66" spans="1:2" ht="15">
      <c r="A66" s="4">
        <v>32</v>
      </c>
      <c r="B66" s="4" t="s">
        <v>47</v>
      </c>
    </row>
    <row r="67" spans="1:2" ht="15">
      <c r="A67" s="4">
        <v>33</v>
      </c>
      <c r="B67" s="4" t="s">
        <v>48</v>
      </c>
    </row>
    <row r="68" spans="1:2" ht="15">
      <c r="A68" s="4">
        <v>34</v>
      </c>
      <c r="B68" s="4" t="s">
        <v>49</v>
      </c>
    </row>
    <row r="69" spans="1:2" ht="15">
      <c r="A69" s="4">
        <v>35</v>
      </c>
      <c r="B69" s="4" t="s">
        <v>50</v>
      </c>
    </row>
    <row r="70" spans="1:2" ht="15">
      <c r="A70" s="4">
        <v>36</v>
      </c>
      <c r="B70" s="4" t="s">
        <v>51</v>
      </c>
    </row>
    <row r="71" spans="1:2" ht="15">
      <c r="A71" s="4">
        <v>37</v>
      </c>
      <c r="B71" s="4" t="s">
        <v>52</v>
      </c>
    </row>
    <row r="72" spans="1:2" ht="15">
      <c r="A72" s="4">
        <v>38</v>
      </c>
      <c r="B72" s="4" t="s">
        <v>53</v>
      </c>
    </row>
    <row r="73" spans="1:2" ht="15">
      <c r="A73" s="4">
        <v>39</v>
      </c>
      <c r="B73" s="4" t="s">
        <v>54</v>
      </c>
    </row>
    <row r="74" spans="1:2" ht="15">
      <c r="A74" s="4">
        <v>40</v>
      </c>
      <c r="B74" s="4" t="s">
        <v>55</v>
      </c>
    </row>
    <row r="75" spans="1:2" ht="15">
      <c r="A75" s="4">
        <v>41</v>
      </c>
      <c r="B75" s="4" t="s">
        <v>56</v>
      </c>
    </row>
    <row r="76" spans="1:2" ht="15">
      <c r="A76" s="4">
        <v>42</v>
      </c>
      <c r="B76" s="4" t="s">
        <v>57</v>
      </c>
    </row>
    <row r="77" spans="1:2" ht="15">
      <c r="A77" s="4">
        <v>43</v>
      </c>
      <c r="B77" s="4" t="s">
        <v>58</v>
      </c>
    </row>
    <row r="78" spans="1:2" ht="15">
      <c r="A78" s="4">
        <v>44</v>
      </c>
      <c r="B78" s="4" t="s">
        <v>59</v>
      </c>
    </row>
    <row r="79" spans="1:2" ht="15">
      <c r="A79" s="4">
        <v>45</v>
      </c>
      <c r="B79" s="4" t="s">
        <v>60</v>
      </c>
    </row>
    <row r="80" spans="1:2" ht="15">
      <c r="A80" s="4">
        <v>46</v>
      </c>
      <c r="B80" s="4" t="s">
        <v>61</v>
      </c>
    </row>
    <row r="81" spans="1:2" ht="15">
      <c r="A81" s="4">
        <v>47</v>
      </c>
      <c r="B81" s="4" t="s">
        <v>62</v>
      </c>
    </row>
    <row r="82" spans="1:2" ht="15">
      <c r="A82" s="4">
        <v>48</v>
      </c>
      <c r="B82" s="4" t="s">
        <v>63</v>
      </c>
    </row>
    <row r="83" spans="1:2" ht="15">
      <c r="A83" s="4">
        <v>49</v>
      </c>
      <c r="B83" s="4" t="s">
        <v>64</v>
      </c>
    </row>
    <row r="84" spans="1:2" ht="15">
      <c r="A84" s="4">
        <v>50</v>
      </c>
      <c r="B84" s="4" t="s">
        <v>65</v>
      </c>
    </row>
    <row r="85" spans="1:2" ht="15">
      <c r="A85" s="4">
        <v>51</v>
      </c>
      <c r="B85" s="4" t="s">
        <v>66</v>
      </c>
    </row>
    <row r="86" spans="1:2" ht="15">
      <c r="A86" s="4">
        <v>52</v>
      </c>
      <c r="B86" s="4" t="s">
        <v>67</v>
      </c>
    </row>
    <row r="87" spans="1:2" ht="15">
      <c r="A87" s="4">
        <v>53</v>
      </c>
      <c r="B87" s="4" t="s">
        <v>68</v>
      </c>
    </row>
    <row r="88" spans="1:2" ht="15">
      <c r="A88" s="4">
        <v>54</v>
      </c>
      <c r="B88" s="4" t="s">
        <v>69</v>
      </c>
    </row>
    <row r="89" spans="1:2" ht="15">
      <c r="A89" s="4">
        <v>55</v>
      </c>
      <c r="B89" s="4" t="s">
        <v>70</v>
      </c>
    </row>
    <row r="90" spans="1:2" ht="15">
      <c r="A90" s="4">
        <v>56</v>
      </c>
      <c r="B90" s="4" t="s">
        <v>71</v>
      </c>
    </row>
    <row r="91" spans="1:2" ht="15">
      <c r="A91" s="4">
        <v>57</v>
      </c>
      <c r="B91" s="4" t="s">
        <v>72</v>
      </c>
    </row>
    <row r="92" spans="1:2" ht="15">
      <c r="A92" s="4">
        <v>58</v>
      </c>
      <c r="B92" s="4" t="s">
        <v>73</v>
      </c>
    </row>
    <row r="93" spans="1:2" ht="15">
      <c r="A93" s="4">
        <v>59</v>
      </c>
      <c r="B93" s="4" t="s">
        <v>74</v>
      </c>
    </row>
    <row r="94" spans="1:2" ht="15">
      <c r="A94" s="4">
        <v>60</v>
      </c>
      <c r="B94" s="4" t="s">
        <v>75</v>
      </c>
    </row>
    <row r="95" spans="1:2" ht="15">
      <c r="A95" s="4">
        <v>61</v>
      </c>
      <c r="B95" s="4" t="s">
        <v>76</v>
      </c>
    </row>
    <row r="96" spans="1:2" ht="15">
      <c r="A96" s="4">
        <v>62</v>
      </c>
      <c r="B96" s="4" t="s">
        <v>77</v>
      </c>
    </row>
    <row r="97" spans="1:2" ht="15">
      <c r="A97" s="4">
        <v>63</v>
      </c>
      <c r="B97" s="4" t="s">
        <v>78</v>
      </c>
    </row>
    <row r="98" spans="1:2" ht="15">
      <c r="A98" s="4">
        <v>64</v>
      </c>
      <c r="B98" s="4" t="s">
        <v>79</v>
      </c>
    </row>
    <row r="99" spans="1:2" ht="15">
      <c r="A99" s="4">
        <v>65</v>
      </c>
      <c r="B99" s="4" t="s">
        <v>80</v>
      </c>
    </row>
    <row r="100" spans="1:2" ht="15">
      <c r="A100" s="4">
        <v>66</v>
      </c>
      <c r="B100" s="4" t="s">
        <v>81</v>
      </c>
    </row>
    <row r="101" spans="1:2" ht="15">
      <c r="A101" s="4">
        <v>67</v>
      </c>
      <c r="B101" s="4" t="s">
        <v>82</v>
      </c>
    </row>
    <row r="102" spans="1:2" ht="15">
      <c r="A102" s="4">
        <v>68</v>
      </c>
      <c r="B102" s="4" t="s">
        <v>83</v>
      </c>
    </row>
    <row r="103" spans="1:2" ht="15">
      <c r="A103" s="4">
        <v>69</v>
      </c>
      <c r="B103" s="4" t="s">
        <v>84</v>
      </c>
    </row>
    <row r="104" spans="1:2" ht="15">
      <c r="A104" s="4">
        <v>70</v>
      </c>
      <c r="B104" s="4" t="s">
        <v>85</v>
      </c>
    </row>
    <row r="105" spans="1:2" ht="15">
      <c r="A105" s="4">
        <v>71</v>
      </c>
      <c r="B105" s="4" t="s">
        <v>86</v>
      </c>
    </row>
    <row r="106" spans="1:2" ht="15">
      <c r="A106" s="4">
        <v>72</v>
      </c>
      <c r="B106" s="4" t="s">
        <v>87</v>
      </c>
    </row>
    <row r="107" spans="1:2" ht="15">
      <c r="A107" s="4">
        <v>73</v>
      </c>
      <c r="B107" s="4" t="s">
        <v>88</v>
      </c>
    </row>
    <row r="108" spans="1:2" ht="15">
      <c r="A108" s="4">
        <v>74</v>
      </c>
      <c r="B108" s="4" t="s">
        <v>89</v>
      </c>
    </row>
    <row r="109" spans="1:2" ht="15">
      <c r="A109" s="4">
        <v>75</v>
      </c>
      <c r="B109" s="4" t="s">
        <v>90</v>
      </c>
    </row>
    <row r="110" spans="1:2" ht="15">
      <c r="A110" s="4">
        <v>76</v>
      </c>
      <c r="B110" s="4" t="s">
        <v>91</v>
      </c>
    </row>
    <row r="111" spans="1:2" ht="15">
      <c r="A111" s="4">
        <v>77</v>
      </c>
      <c r="B111" s="4" t="s">
        <v>92</v>
      </c>
    </row>
    <row r="112" spans="1:2" ht="15">
      <c r="A112" s="4">
        <v>78</v>
      </c>
      <c r="B112" s="4" t="s">
        <v>93</v>
      </c>
    </row>
    <row r="113" spans="1:2" ht="15">
      <c r="A113" s="4">
        <v>79</v>
      </c>
      <c r="B113" s="4" t="s">
        <v>94</v>
      </c>
    </row>
    <row r="114" spans="1:2" ht="15">
      <c r="A114" s="4">
        <v>80</v>
      </c>
      <c r="B114" s="4" t="s">
        <v>95</v>
      </c>
    </row>
    <row r="115" spans="1:2" ht="15">
      <c r="A115" s="4">
        <v>81</v>
      </c>
      <c r="B115" s="4" t="s">
        <v>96</v>
      </c>
    </row>
    <row r="116" spans="1:2" ht="15">
      <c r="A116" s="4">
        <v>82</v>
      </c>
      <c r="B116" s="4" t="s">
        <v>97</v>
      </c>
    </row>
    <row r="117" spans="1:2" ht="15">
      <c r="A117" s="4">
        <v>83</v>
      </c>
      <c r="B117" s="4" t="s">
        <v>98</v>
      </c>
    </row>
    <row r="118" spans="1:2" ht="15">
      <c r="A118" s="4">
        <v>84</v>
      </c>
      <c r="B118" s="4" t="s">
        <v>99</v>
      </c>
    </row>
    <row r="119" spans="1:2" ht="15">
      <c r="A119" s="4">
        <v>85</v>
      </c>
      <c r="B119" s="4" t="s">
        <v>100</v>
      </c>
    </row>
    <row r="120" spans="1:2" ht="15">
      <c r="A120" s="4">
        <v>86</v>
      </c>
      <c r="B120" s="4" t="s">
        <v>101</v>
      </c>
    </row>
    <row r="121" spans="1:2" ht="15">
      <c r="A121" s="4">
        <v>87</v>
      </c>
      <c r="B121" s="4" t="s">
        <v>102</v>
      </c>
    </row>
    <row r="122" spans="1:2" ht="15">
      <c r="A122" s="4">
        <v>88</v>
      </c>
      <c r="B122" s="4" t="s">
        <v>103</v>
      </c>
    </row>
    <row r="123" spans="1:2" ht="15">
      <c r="A123" s="4">
        <v>89</v>
      </c>
      <c r="B123" s="4" t="s">
        <v>104</v>
      </c>
    </row>
    <row r="124" spans="1:2" ht="15">
      <c r="A124" s="4">
        <v>90</v>
      </c>
      <c r="B124" s="4" t="s">
        <v>105</v>
      </c>
    </row>
    <row r="125" spans="1:2" ht="15">
      <c r="A125" s="4">
        <v>91</v>
      </c>
      <c r="B125" s="4" t="s">
        <v>106</v>
      </c>
    </row>
    <row r="126" spans="1:2" ht="15">
      <c r="A126" s="4">
        <v>92</v>
      </c>
      <c r="B126" s="4" t="s">
        <v>107</v>
      </c>
    </row>
    <row r="127" spans="1:2" ht="15">
      <c r="A127" s="4">
        <v>93</v>
      </c>
      <c r="B127" s="4" t="s">
        <v>108</v>
      </c>
    </row>
    <row r="128" spans="1:2" ht="15">
      <c r="A128" s="4">
        <v>94</v>
      </c>
      <c r="B128" s="4" t="s">
        <v>109</v>
      </c>
    </row>
    <row r="129" spans="1:2" ht="15">
      <c r="A129" s="4">
        <v>95</v>
      </c>
      <c r="B129" s="4" t="s">
        <v>110</v>
      </c>
    </row>
    <row r="130" spans="1:2" ht="15">
      <c r="A130" s="4">
        <v>96</v>
      </c>
      <c r="B130" s="4" t="s">
        <v>111</v>
      </c>
    </row>
    <row r="131" spans="1:2" ht="15">
      <c r="A131" s="4">
        <v>97</v>
      </c>
      <c r="B131" s="4" t="s">
        <v>112</v>
      </c>
    </row>
    <row r="132" spans="1:2" ht="15">
      <c r="A132" s="4">
        <v>98</v>
      </c>
      <c r="B132" s="4" t="s">
        <v>113</v>
      </c>
    </row>
    <row r="133" spans="1:2" ht="15">
      <c r="A133" s="4">
        <v>99</v>
      </c>
      <c r="B133" s="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Diaz110</dc:creator>
  <cp:keywords/>
  <dc:description/>
  <cp:lastModifiedBy>WinuE</cp:lastModifiedBy>
  <cp:lastPrinted>2013-06-12T14:59:40Z</cp:lastPrinted>
  <dcterms:created xsi:type="dcterms:W3CDTF">2012-12-12T17:40:22Z</dcterms:created>
  <dcterms:modified xsi:type="dcterms:W3CDTF">2013-06-14T18:47:33Z</dcterms:modified>
  <cp:category/>
  <cp:version/>
  <cp:contentType/>
  <cp:contentStatus/>
</cp:coreProperties>
</file>